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96" windowWidth="15048" windowHeight="8376" activeTab="0"/>
  </bookViews>
  <sheets>
    <sheet name="統計大表" sheetId="1" r:id="rId1"/>
  </sheets>
  <definedNames/>
  <calcPr fullCalcOnLoad="1"/>
</workbook>
</file>

<file path=xl/sharedStrings.xml><?xml version="1.0" encoding="utf-8"?>
<sst xmlns="http://schemas.openxmlformats.org/spreadsheetml/2006/main" count="124" uniqueCount="62">
  <si>
    <t xml:space="preserve"> </t>
  </si>
  <si>
    <t>總計</t>
  </si>
  <si>
    <t>軍人加分</t>
  </si>
  <si>
    <r>
      <t>靜宜大學</t>
    </r>
    <r>
      <rPr>
        <b/>
        <sz val="16"/>
        <rFont val="Arial CE"/>
        <family val="2"/>
      </rPr>
      <t xml:space="preserve">  99</t>
    </r>
    <r>
      <rPr>
        <b/>
        <sz val="16"/>
        <rFont val="標楷體"/>
        <family val="4"/>
      </rPr>
      <t>學年度學士班各學系</t>
    </r>
    <r>
      <rPr>
        <b/>
        <sz val="16"/>
        <rFont val="Arial CE"/>
        <family val="2"/>
      </rPr>
      <t>(</t>
    </r>
    <r>
      <rPr>
        <b/>
        <sz val="16"/>
        <rFont val="標楷體"/>
        <family val="4"/>
      </rPr>
      <t>組</t>
    </r>
    <r>
      <rPr>
        <b/>
        <sz val="16"/>
        <rFont val="Arial CE"/>
        <family val="2"/>
      </rPr>
      <t>)</t>
    </r>
    <r>
      <rPr>
        <b/>
        <sz val="16"/>
        <rFont val="標楷體"/>
        <family val="4"/>
      </rPr>
      <t>新生註冊人數統計表</t>
    </r>
  </si>
  <si>
    <t>學系（組﹚</t>
  </si>
  <si>
    <t>班數</t>
  </si>
  <si>
    <r>
      <t>名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額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內</t>
    </r>
  </si>
  <si>
    <r>
      <t>應註冊</t>
    </r>
    <r>
      <rPr>
        <b/>
        <sz val="10"/>
        <rFont val="標楷體"/>
        <family val="4"/>
      </rPr>
      <t>人數</t>
    </r>
  </si>
  <si>
    <r>
      <t>註冊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人數</t>
    </r>
  </si>
  <si>
    <t>註冊率%</t>
  </si>
  <si>
    <r>
      <t>名</t>
    </r>
    <r>
      <rPr>
        <b/>
        <sz val="10"/>
        <rFont val="Arial CE"/>
        <family val="2"/>
      </rPr>
      <t xml:space="preserve">     </t>
    </r>
    <r>
      <rPr>
        <b/>
        <sz val="10"/>
        <rFont val="標楷體"/>
        <family val="4"/>
      </rPr>
      <t>額</t>
    </r>
    <r>
      <rPr>
        <b/>
        <sz val="10"/>
        <rFont val="Arial CE"/>
        <family val="2"/>
      </rPr>
      <t xml:space="preserve">     </t>
    </r>
    <r>
      <rPr>
        <b/>
        <sz val="10"/>
        <rFont val="標楷體"/>
        <family val="4"/>
      </rPr>
      <t>外</t>
    </r>
  </si>
  <si>
    <r>
      <t>應註冊</t>
    </r>
    <r>
      <rPr>
        <b/>
        <sz val="10"/>
        <rFont val="標楷體"/>
        <family val="4"/>
      </rPr>
      <t>總人數</t>
    </r>
    <r>
      <rPr>
        <b/>
        <sz val="10"/>
        <rFont val="Arial CE"/>
        <family val="2"/>
      </rPr>
      <t xml:space="preserve">   </t>
    </r>
  </si>
  <si>
    <r>
      <t>註冊</t>
    </r>
    <r>
      <rPr>
        <b/>
        <sz val="10"/>
        <rFont val="Arial CE"/>
        <family val="2"/>
      </rPr>
      <t xml:space="preserve">        </t>
    </r>
    <r>
      <rPr>
        <b/>
        <sz val="10"/>
        <rFont val="標楷體"/>
        <family val="4"/>
      </rPr>
      <t>總人數</t>
    </r>
  </si>
  <si>
    <t>總註冊率%</t>
  </si>
  <si>
    <r>
      <t>本學年</t>
    </r>
    <r>
      <rPr>
        <b/>
        <sz val="10"/>
        <rFont val="標楷體"/>
        <family val="4"/>
      </rPr>
      <t>保留學籍</t>
    </r>
    <r>
      <rPr>
        <b/>
        <sz val="10"/>
        <rFont val="標楷體"/>
        <family val="4"/>
      </rPr>
      <t>人數</t>
    </r>
  </si>
  <si>
    <t>本學年休學人數</t>
  </si>
  <si>
    <t>考試分發</t>
  </si>
  <si>
    <t>甄選入學</t>
  </si>
  <si>
    <t>四技二專</t>
  </si>
  <si>
    <t>運動績優</t>
  </si>
  <si>
    <t>原住民考生</t>
  </si>
  <si>
    <t>學校推薦</t>
  </si>
  <si>
    <t>身心障礙</t>
  </si>
  <si>
    <t>僑生分發</t>
  </si>
  <si>
    <t>外籍生</t>
  </si>
  <si>
    <t>個人申請</t>
  </si>
  <si>
    <t>推薦甄選</t>
  </si>
  <si>
    <t>單招</t>
  </si>
  <si>
    <t>甄試</t>
  </si>
  <si>
    <t>離島外加</t>
  </si>
  <si>
    <t>推薦外加</t>
  </si>
  <si>
    <t>申請入學</t>
  </si>
  <si>
    <t>分發</t>
  </si>
  <si>
    <t>註冊</t>
  </si>
  <si>
    <t>應註冊</t>
  </si>
  <si>
    <t>人數</t>
  </si>
  <si>
    <r>
      <t>英國語文學系</t>
    </r>
    <r>
      <rPr>
        <sz val="10"/>
        <rFont val="Arial CE"/>
        <family val="2"/>
      </rPr>
      <t xml:space="preserve"> </t>
    </r>
  </si>
  <si>
    <t>西班牙語文學系</t>
  </si>
  <si>
    <t>日本語文學系</t>
  </si>
  <si>
    <r>
      <t>中國文學系</t>
    </r>
    <r>
      <rPr>
        <sz val="10"/>
        <rFont val="Arial CE"/>
        <family val="2"/>
      </rPr>
      <t xml:space="preserve">     </t>
    </r>
  </si>
  <si>
    <t>社工系</t>
  </si>
  <si>
    <t>台灣文學系</t>
  </si>
  <si>
    <t>法律學系</t>
  </si>
  <si>
    <t>生態學系</t>
  </si>
  <si>
    <t>大眾傳播學系</t>
  </si>
  <si>
    <t>財數系-計算組</t>
  </si>
  <si>
    <t>財數系-財工組</t>
  </si>
  <si>
    <t>統資系</t>
  </si>
  <si>
    <t>應用化學系</t>
  </si>
  <si>
    <t>食營系-營養組</t>
  </si>
  <si>
    <t>食營系-食品組</t>
  </si>
  <si>
    <t>化粧品科學系</t>
  </si>
  <si>
    <t>企業管理學系</t>
  </si>
  <si>
    <t>國際企業學系</t>
  </si>
  <si>
    <t>會計學系</t>
  </si>
  <si>
    <t>觀光事業學系</t>
  </si>
  <si>
    <t>財務金融學系</t>
  </si>
  <si>
    <t>資訊管理學系</t>
  </si>
  <si>
    <t>資訊工程學系</t>
  </si>
  <si>
    <t>資訊傳播工程學系</t>
  </si>
  <si>
    <t>*保留學籍名額、休學名額已計入註冊人數內  99/9/23              止。</t>
  </si>
  <si>
    <t xml:space="preserve">   AR-99-103A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</si>
</sst>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0_);[Red]\(0.00\)"/>
    <numFmt numFmtId="178" formatCode="0.00_ "/>
    <numFmt numFmtId="179" formatCode="0.0_);[Red]\(0.0\)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6"/>
      <name val="標楷體"/>
      <family val="4"/>
    </font>
    <font>
      <b/>
      <sz val="16"/>
      <name val="Arial CE"/>
      <family val="2"/>
    </font>
    <font>
      <sz val="11"/>
      <name val="Arial CE"/>
      <family val="2"/>
    </font>
    <font>
      <b/>
      <sz val="11"/>
      <name val="標楷體"/>
      <family val="4"/>
    </font>
    <font>
      <b/>
      <sz val="10"/>
      <name val="標楷體"/>
      <family val="4"/>
    </font>
    <font>
      <b/>
      <sz val="10"/>
      <name val="Times New Roman"/>
      <family val="1"/>
    </font>
    <font>
      <b/>
      <sz val="10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1"/>
      <name val="新細明體"/>
      <family val="1"/>
    </font>
    <font>
      <sz val="8"/>
      <name val="標楷體"/>
      <family val="4"/>
    </font>
    <font>
      <sz val="10"/>
      <name val="標楷體"/>
      <family val="4"/>
    </font>
    <font>
      <sz val="10"/>
      <name val="細明體"/>
      <family val="3"/>
    </font>
    <font>
      <sz val="10"/>
      <name val="新細明體"/>
      <family val="1"/>
    </font>
    <font>
      <sz val="18"/>
      <name val="Times New Roman"/>
      <family val="1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1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Font="1" applyAlignment="1">
      <alignment vertical="center"/>
    </xf>
    <xf numFmtId="0" fontId="6" fillId="0" borderId="0" xfId="33" applyFont="1" applyBorder="1">
      <alignment/>
      <protection/>
    </xf>
    <xf numFmtId="0" fontId="11" fillId="0" borderId="0" xfId="33" applyFont="1">
      <alignment/>
      <protection/>
    </xf>
    <xf numFmtId="0" fontId="10" fillId="0" borderId="10" xfId="33" applyFont="1" applyBorder="1" applyAlignment="1">
      <alignment horizontal="center" vertical="center"/>
      <protection/>
    </xf>
    <xf numFmtId="0" fontId="8" fillId="0" borderId="11" xfId="33" applyFont="1" applyBorder="1" applyAlignment="1">
      <alignment vertical="center"/>
      <protection/>
    </xf>
    <xf numFmtId="0" fontId="8" fillId="0" borderId="12" xfId="33" applyFont="1" applyBorder="1" applyAlignment="1">
      <alignment vertical="center"/>
      <protection/>
    </xf>
    <xf numFmtId="0" fontId="14" fillId="0" borderId="13" xfId="33" applyFont="1" applyBorder="1" applyAlignment="1">
      <alignment horizontal="center" vertical="center"/>
      <protection/>
    </xf>
    <xf numFmtId="0" fontId="14" fillId="0" borderId="13" xfId="33" applyFont="1" applyBorder="1" applyAlignment="1">
      <alignment vertical="center"/>
      <protection/>
    </xf>
    <xf numFmtId="0" fontId="14" fillId="0" borderId="14" xfId="33" applyFont="1" applyBorder="1" applyAlignment="1">
      <alignment horizontal="center" vertical="center"/>
      <protection/>
    </xf>
    <xf numFmtId="0" fontId="14" fillId="0" borderId="15" xfId="33" applyFont="1" applyBorder="1" applyAlignment="1">
      <alignment horizontal="center" vertical="center"/>
      <protection/>
    </xf>
    <xf numFmtId="0" fontId="14" fillId="0" borderId="16" xfId="33" applyFont="1" applyBorder="1" applyAlignment="1">
      <alignment horizontal="center" vertical="center"/>
      <protection/>
    </xf>
    <xf numFmtId="0" fontId="15" fillId="0" borderId="11" xfId="33" applyFont="1" applyBorder="1" applyAlignment="1">
      <alignment horizontal="left" vertical="center"/>
      <protection/>
    </xf>
    <xf numFmtId="0" fontId="10" fillId="0" borderId="15" xfId="33" applyFont="1" applyBorder="1" applyAlignment="1">
      <alignment horizontal="right" vertical="center"/>
      <protection/>
    </xf>
    <xf numFmtId="0" fontId="10" fillId="0" borderId="10" xfId="33" applyFont="1" applyBorder="1" applyAlignment="1">
      <alignment horizontal="right" vertical="center"/>
      <protection/>
    </xf>
    <xf numFmtId="0" fontId="10" fillId="0" borderId="10" xfId="33" applyFont="1" applyFill="1" applyBorder="1" applyAlignment="1">
      <alignment horizontal="right" vertical="center"/>
      <protection/>
    </xf>
    <xf numFmtId="0" fontId="10" fillId="33" borderId="10" xfId="33" applyFont="1" applyFill="1" applyBorder="1" applyAlignment="1">
      <alignment horizontal="right" vertical="center"/>
      <protection/>
    </xf>
    <xf numFmtId="178" fontId="10" fillId="33" borderId="17" xfId="40" applyNumberFormat="1" applyFont="1" applyFill="1" applyBorder="1" applyAlignment="1">
      <alignment horizontal="right" vertical="center"/>
    </xf>
    <xf numFmtId="0" fontId="10" fillId="0" borderId="12" xfId="33" applyFont="1" applyBorder="1" applyAlignment="1">
      <alignment horizontal="right" vertical="center"/>
      <protection/>
    </xf>
    <xf numFmtId="0" fontId="10" fillId="0" borderId="11" xfId="33" applyFont="1" applyBorder="1" applyAlignment="1">
      <alignment horizontal="right" vertical="center"/>
      <protection/>
    </xf>
    <xf numFmtId="178" fontId="10" fillId="0" borderId="17" xfId="40" applyNumberFormat="1" applyFont="1" applyBorder="1" applyAlignment="1">
      <alignment horizontal="right" vertical="center"/>
    </xf>
    <xf numFmtId="178" fontId="10" fillId="0" borderId="10" xfId="33" applyNumberFormat="1" applyFont="1" applyBorder="1" applyAlignment="1">
      <alignment horizontal="right" vertical="center"/>
      <protection/>
    </xf>
    <xf numFmtId="0" fontId="10" fillId="0" borderId="10" xfId="33" applyFont="1" applyBorder="1" applyAlignment="1">
      <alignment horizontal="center"/>
      <protection/>
    </xf>
    <xf numFmtId="0" fontId="15" fillId="0" borderId="11" xfId="33" applyFont="1" applyBorder="1" applyAlignment="1">
      <alignment vertical="center"/>
      <protection/>
    </xf>
    <xf numFmtId="0" fontId="10" fillId="0" borderId="12" xfId="33" applyFont="1" applyBorder="1" applyAlignment="1">
      <alignment horizontal="center" vertical="center"/>
      <protection/>
    </xf>
    <xf numFmtId="0" fontId="11" fillId="0" borderId="0" xfId="33" applyFont="1" applyAlignment="1">
      <alignment vertical="center"/>
      <protection/>
    </xf>
    <xf numFmtId="0" fontId="17" fillId="0" borderId="18" xfId="33" applyFont="1" applyBorder="1">
      <alignment/>
      <protection/>
    </xf>
    <xf numFmtId="0" fontId="17" fillId="0" borderId="0" xfId="33" applyFont="1" applyBorder="1">
      <alignment/>
      <protection/>
    </xf>
    <xf numFmtId="0" fontId="11" fillId="0" borderId="18" xfId="33" applyFont="1" applyBorder="1" applyAlignment="1">
      <alignment vertical="center"/>
      <protection/>
    </xf>
    <xf numFmtId="0" fontId="11" fillId="0" borderId="0" xfId="33" applyFont="1" applyBorder="1">
      <alignment/>
      <protection/>
    </xf>
    <xf numFmtId="0" fontId="6" fillId="0" borderId="0" xfId="33" applyFont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6" fillId="0" borderId="0" xfId="33" applyFont="1">
      <alignment/>
      <protection/>
    </xf>
    <xf numFmtId="0" fontId="19" fillId="0" borderId="0" xfId="33" applyFont="1" applyBorder="1" applyAlignment="1">
      <alignment horizontal="right" vertical="center"/>
      <protection/>
    </xf>
    <xf numFmtId="0" fontId="16" fillId="0" borderId="18" xfId="33" applyFont="1" applyBorder="1" applyAlignment="1">
      <alignment vertical="center"/>
      <protection/>
    </xf>
    <xf numFmtId="0" fontId="3" fillId="0" borderId="18" xfId="33" applyBorder="1" applyAlignment="1">
      <alignment vertical="center"/>
      <protection/>
    </xf>
    <xf numFmtId="0" fontId="17" fillId="0" borderId="18" xfId="33" applyFont="1" applyBorder="1">
      <alignment/>
      <protection/>
    </xf>
    <xf numFmtId="0" fontId="16" fillId="0" borderId="0" xfId="33" applyFont="1" applyBorder="1" applyAlignment="1">
      <alignment vertical="center"/>
      <protection/>
    </xf>
    <xf numFmtId="0" fontId="3" fillId="0" borderId="0" xfId="33" applyBorder="1" applyAlignment="1">
      <alignment vertical="center"/>
      <protection/>
    </xf>
    <xf numFmtId="0" fontId="8" fillId="0" borderId="19" xfId="33" applyFont="1" applyBorder="1" applyAlignment="1">
      <alignment horizontal="center" vertical="center"/>
      <protection/>
    </xf>
    <xf numFmtId="0" fontId="8" fillId="0" borderId="20" xfId="33" applyFont="1" applyBorder="1" applyAlignment="1">
      <alignment horizontal="center" vertical="center"/>
      <protection/>
    </xf>
    <xf numFmtId="0" fontId="8" fillId="0" borderId="21" xfId="33" applyFont="1" applyBorder="1" applyAlignment="1">
      <alignment horizontal="center" vertical="center"/>
      <protection/>
    </xf>
    <xf numFmtId="0" fontId="8" fillId="0" borderId="22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10" fillId="0" borderId="10" xfId="33" applyFont="1" applyBorder="1" applyAlignment="1">
      <alignment horizontal="center" vertical="center"/>
      <protection/>
    </xf>
    <xf numFmtId="0" fontId="8" fillId="0" borderId="23" xfId="33" applyFont="1" applyBorder="1" applyAlignment="1">
      <alignment horizontal="center" vertical="center"/>
      <protection/>
    </xf>
    <xf numFmtId="0" fontId="8" fillId="0" borderId="24" xfId="33" applyFont="1" applyBorder="1" applyAlignment="1">
      <alignment horizontal="center" vertical="center"/>
      <protection/>
    </xf>
    <xf numFmtId="0" fontId="8" fillId="0" borderId="12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10" fillId="0" borderId="10" xfId="33" applyFont="1" applyBorder="1" applyAlignment="1">
      <alignment horizontal="center" vertical="center" wrapText="1"/>
      <protection/>
    </xf>
    <xf numFmtId="0" fontId="8" fillId="0" borderId="17" xfId="33" applyFont="1" applyBorder="1" applyAlignment="1">
      <alignment horizontal="center" vertical="center" textRotation="255" wrapText="1"/>
      <protection/>
    </xf>
    <xf numFmtId="0" fontId="8" fillId="0" borderId="12" xfId="33" applyFont="1" applyBorder="1" applyAlignment="1">
      <alignment horizontal="center" vertical="center" wrapText="1"/>
      <protection/>
    </xf>
    <xf numFmtId="0" fontId="10" fillId="0" borderId="12" xfId="33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 textRotation="255"/>
      <protection/>
    </xf>
    <xf numFmtId="0" fontId="10" fillId="0" borderId="10" xfId="33" applyFont="1" applyBorder="1" applyAlignment="1">
      <alignment horizontal="center" vertical="center" textRotation="255"/>
      <protection/>
    </xf>
    <xf numFmtId="0" fontId="4" fillId="33" borderId="25" xfId="33" applyFont="1" applyFill="1" applyBorder="1" applyAlignment="1">
      <alignment horizontal="center" vertical="top"/>
      <protection/>
    </xf>
    <xf numFmtId="0" fontId="12" fillId="0" borderId="10" xfId="33" applyFont="1" applyBorder="1" applyAlignment="1">
      <alignment horizontal="center" vertical="center"/>
      <protection/>
    </xf>
    <xf numFmtId="0" fontId="8" fillId="33" borderId="10" xfId="33" applyFont="1" applyFill="1" applyBorder="1" applyAlignment="1">
      <alignment horizontal="center" vertical="center"/>
      <protection/>
    </xf>
    <xf numFmtId="0" fontId="8" fillId="33" borderId="12" xfId="33" applyFont="1" applyFill="1" applyBorder="1" applyAlignment="1">
      <alignment horizontal="center" vertical="center"/>
      <protection/>
    </xf>
    <xf numFmtId="0" fontId="10" fillId="33" borderId="10" xfId="33" applyFont="1" applyFill="1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百分比 2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" sqref="A5:IV6"/>
    </sheetView>
  </sheetViews>
  <sheetFormatPr defaultColWidth="6.625" defaultRowHeight="31.5" customHeight="1"/>
  <cols>
    <col min="1" max="1" width="16.75390625" style="29" customWidth="1"/>
    <col min="2" max="2" width="4.50390625" style="29" customWidth="1"/>
    <col min="3" max="4" width="5.375" style="29" customWidth="1"/>
    <col min="5" max="5" width="5.00390625" style="29" customWidth="1"/>
    <col min="6" max="6" width="3.875" style="29" customWidth="1"/>
    <col min="7" max="7" width="4.625" style="29" customWidth="1"/>
    <col min="8" max="8" width="4.375" style="29" customWidth="1"/>
    <col min="9" max="9" width="4.875" style="29" customWidth="1"/>
    <col min="10" max="10" width="4.75390625" style="29" customWidth="1"/>
    <col min="11" max="11" width="4.25390625" style="29" customWidth="1"/>
    <col min="12" max="12" width="3.625" style="29" customWidth="1"/>
    <col min="13" max="13" width="4.375" style="29" customWidth="1"/>
    <col min="14" max="14" width="3.25390625" style="29" customWidth="1"/>
    <col min="15" max="15" width="6.00390625" style="29" customWidth="1"/>
    <col min="16" max="16" width="5.25390625" style="29" customWidth="1"/>
    <col min="17" max="17" width="7.375" style="29" customWidth="1"/>
    <col min="18" max="18" width="4.00390625" style="29" customWidth="1"/>
    <col min="19" max="19" width="3.875" style="29" customWidth="1"/>
    <col min="20" max="22" width="4.125" style="29" customWidth="1"/>
    <col min="23" max="25" width="3.875" style="29" customWidth="1"/>
    <col min="26" max="26" width="4.00390625" style="29" customWidth="1"/>
    <col min="27" max="27" width="4.25390625" style="29" customWidth="1"/>
    <col min="28" max="28" width="4.50390625" style="29" customWidth="1"/>
    <col min="29" max="29" width="4.25390625" style="29" customWidth="1"/>
    <col min="30" max="30" width="4.375" style="29" customWidth="1"/>
    <col min="31" max="31" width="3.875" style="29" customWidth="1"/>
    <col min="32" max="32" width="4.50390625" style="29" customWidth="1"/>
    <col min="33" max="33" width="4.125" style="29" customWidth="1"/>
    <col min="34" max="34" width="4.50390625" style="29" customWidth="1"/>
    <col min="35" max="35" width="4.25390625" style="29" customWidth="1"/>
    <col min="36" max="36" width="8.125" style="29" customWidth="1"/>
    <col min="37" max="38" width="5.625" style="29" customWidth="1"/>
    <col min="39" max="39" width="7.25390625" style="29" customWidth="1"/>
    <col min="40" max="40" width="4.50390625" style="31" customWidth="1"/>
    <col min="41" max="41" width="4.625" style="31" customWidth="1"/>
    <col min="42" max="16384" width="6.625" style="31" customWidth="1"/>
  </cols>
  <sheetData>
    <row r="1" spans="1:41" s="1" customFormat="1" ht="21.75">
      <c r="A1" s="56" t="s">
        <v>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</row>
    <row r="2" spans="1:41" s="2" customFormat="1" ht="24.75" customHeight="1">
      <c r="A2" s="42" t="s">
        <v>4</v>
      </c>
      <c r="B2" s="54" t="s">
        <v>5</v>
      </c>
      <c r="C2" s="58" t="s">
        <v>6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49" t="s">
        <v>7</v>
      </c>
      <c r="P2" s="49" t="s">
        <v>8</v>
      </c>
      <c r="Q2" s="51" t="s">
        <v>9</v>
      </c>
      <c r="R2" s="59" t="s">
        <v>10</v>
      </c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49" t="s">
        <v>7</v>
      </c>
      <c r="AI2" s="49" t="s">
        <v>8</v>
      </c>
      <c r="AJ2" s="51" t="s">
        <v>9</v>
      </c>
      <c r="AK2" s="52" t="s">
        <v>11</v>
      </c>
      <c r="AL2" s="49" t="s">
        <v>12</v>
      </c>
      <c r="AM2" s="54" t="s">
        <v>13</v>
      </c>
      <c r="AN2" s="49" t="s">
        <v>14</v>
      </c>
      <c r="AO2" s="49" t="s">
        <v>15</v>
      </c>
    </row>
    <row r="3" spans="1:41" s="2" customFormat="1" ht="24.75" customHeight="1">
      <c r="A3" s="57"/>
      <c r="B3" s="54"/>
      <c r="C3" s="42" t="s">
        <v>16</v>
      </c>
      <c r="D3" s="43"/>
      <c r="E3" s="44" t="s">
        <v>17</v>
      </c>
      <c r="F3" s="44"/>
      <c r="G3" s="44"/>
      <c r="H3" s="44"/>
      <c r="I3" s="44" t="s">
        <v>18</v>
      </c>
      <c r="J3" s="45"/>
      <c r="K3" s="44" t="s">
        <v>19</v>
      </c>
      <c r="L3" s="44"/>
      <c r="M3" s="44"/>
      <c r="N3" s="45"/>
      <c r="O3" s="49"/>
      <c r="P3" s="49"/>
      <c r="Q3" s="51"/>
      <c r="R3" s="46" t="s">
        <v>20</v>
      </c>
      <c r="S3" s="47"/>
      <c r="T3" s="47"/>
      <c r="U3" s="48"/>
      <c r="V3" s="38" t="s">
        <v>2</v>
      </c>
      <c r="W3" s="39"/>
      <c r="X3" s="4" t="s">
        <v>21</v>
      </c>
      <c r="Y3" s="5"/>
      <c r="Z3" s="4" t="s">
        <v>18</v>
      </c>
      <c r="AA3" s="5"/>
      <c r="AB3" s="38" t="s">
        <v>22</v>
      </c>
      <c r="AC3" s="39"/>
      <c r="AD3" s="38" t="s">
        <v>23</v>
      </c>
      <c r="AE3" s="39"/>
      <c r="AF3" s="44" t="s">
        <v>24</v>
      </c>
      <c r="AG3" s="45"/>
      <c r="AH3" s="49"/>
      <c r="AI3" s="49"/>
      <c r="AJ3" s="51"/>
      <c r="AK3" s="53"/>
      <c r="AL3" s="50"/>
      <c r="AM3" s="55"/>
      <c r="AN3" s="50"/>
      <c r="AO3" s="50"/>
    </row>
    <row r="4" spans="1:41" s="2" customFormat="1" ht="24.75" customHeight="1">
      <c r="A4" s="57"/>
      <c r="B4" s="54"/>
      <c r="C4" s="43"/>
      <c r="D4" s="43"/>
      <c r="E4" s="44" t="s">
        <v>21</v>
      </c>
      <c r="F4" s="45"/>
      <c r="G4" s="44" t="s">
        <v>25</v>
      </c>
      <c r="H4" s="45"/>
      <c r="I4" s="44" t="s">
        <v>26</v>
      </c>
      <c r="J4" s="44"/>
      <c r="K4" s="44" t="s">
        <v>27</v>
      </c>
      <c r="L4" s="44"/>
      <c r="M4" s="44" t="s">
        <v>28</v>
      </c>
      <c r="N4" s="44"/>
      <c r="O4" s="49"/>
      <c r="P4" s="49"/>
      <c r="Q4" s="51"/>
      <c r="R4" s="48" t="s">
        <v>25</v>
      </c>
      <c r="S4" s="44"/>
      <c r="T4" s="38" t="s">
        <v>16</v>
      </c>
      <c r="U4" s="39"/>
      <c r="V4" s="38" t="s">
        <v>16</v>
      </c>
      <c r="W4" s="39"/>
      <c r="X4" s="4" t="s">
        <v>29</v>
      </c>
      <c r="Y4" s="5"/>
      <c r="Z4" s="4" t="s">
        <v>30</v>
      </c>
      <c r="AA4" s="4"/>
      <c r="AB4" s="40"/>
      <c r="AC4" s="41"/>
      <c r="AD4" s="40"/>
      <c r="AE4" s="41"/>
      <c r="AF4" s="44" t="s">
        <v>31</v>
      </c>
      <c r="AG4" s="44"/>
      <c r="AH4" s="49"/>
      <c r="AI4" s="49"/>
      <c r="AJ4" s="51"/>
      <c r="AK4" s="53"/>
      <c r="AL4" s="50"/>
      <c r="AM4" s="55"/>
      <c r="AN4" s="50"/>
      <c r="AO4" s="50"/>
    </row>
    <row r="5" spans="1:41" s="2" customFormat="1" ht="12.75">
      <c r="A5" s="57"/>
      <c r="B5" s="54"/>
      <c r="C5" s="6" t="s">
        <v>32</v>
      </c>
      <c r="D5" s="6" t="s">
        <v>33</v>
      </c>
      <c r="E5" s="7" t="s">
        <v>34</v>
      </c>
      <c r="F5" s="6" t="s">
        <v>33</v>
      </c>
      <c r="G5" s="6" t="s">
        <v>34</v>
      </c>
      <c r="H5" s="6" t="s">
        <v>33</v>
      </c>
      <c r="I5" s="6" t="s">
        <v>34</v>
      </c>
      <c r="J5" s="6" t="s">
        <v>33</v>
      </c>
      <c r="K5" s="6" t="s">
        <v>34</v>
      </c>
      <c r="L5" s="6" t="s">
        <v>33</v>
      </c>
      <c r="M5" s="6" t="s">
        <v>34</v>
      </c>
      <c r="N5" s="6" t="s">
        <v>33</v>
      </c>
      <c r="O5" s="49"/>
      <c r="P5" s="49"/>
      <c r="Q5" s="51"/>
      <c r="R5" s="8" t="s">
        <v>34</v>
      </c>
      <c r="S5" s="6" t="s">
        <v>33</v>
      </c>
      <c r="T5" s="6" t="s">
        <v>34</v>
      </c>
      <c r="U5" s="6" t="s">
        <v>33</v>
      </c>
      <c r="V5" s="6" t="s">
        <v>34</v>
      </c>
      <c r="W5" s="6" t="s">
        <v>33</v>
      </c>
      <c r="X5" s="6" t="s">
        <v>34</v>
      </c>
      <c r="Y5" s="6" t="s">
        <v>33</v>
      </c>
      <c r="Z5" s="6" t="s">
        <v>34</v>
      </c>
      <c r="AA5" s="6" t="s">
        <v>33</v>
      </c>
      <c r="AB5" s="6" t="s">
        <v>34</v>
      </c>
      <c r="AC5" s="6" t="s">
        <v>33</v>
      </c>
      <c r="AD5" s="7" t="s">
        <v>34</v>
      </c>
      <c r="AE5" s="6" t="s">
        <v>33</v>
      </c>
      <c r="AF5" s="7" t="s">
        <v>34</v>
      </c>
      <c r="AG5" s="6" t="s">
        <v>33</v>
      </c>
      <c r="AH5" s="49"/>
      <c r="AI5" s="49"/>
      <c r="AJ5" s="51"/>
      <c r="AK5" s="53"/>
      <c r="AL5" s="50"/>
      <c r="AM5" s="55"/>
      <c r="AN5" s="50"/>
      <c r="AO5" s="50"/>
    </row>
    <row r="6" spans="1:41" s="2" customFormat="1" ht="12.75">
      <c r="A6" s="57"/>
      <c r="B6" s="54"/>
      <c r="C6" s="9" t="s">
        <v>35</v>
      </c>
      <c r="D6" s="9" t="s">
        <v>35</v>
      </c>
      <c r="E6" s="9" t="s">
        <v>35</v>
      </c>
      <c r="F6" s="9" t="s">
        <v>35</v>
      </c>
      <c r="G6" s="9" t="s">
        <v>35</v>
      </c>
      <c r="H6" s="9" t="s">
        <v>35</v>
      </c>
      <c r="I6" s="9" t="s">
        <v>35</v>
      </c>
      <c r="J6" s="9" t="s">
        <v>35</v>
      </c>
      <c r="K6" s="9" t="s">
        <v>35</v>
      </c>
      <c r="L6" s="9" t="s">
        <v>35</v>
      </c>
      <c r="M6" s="9" t="s">
        <v>35</v>
      </c>
      <c r="N6" s="9" t="s">
        <v>35</v>
      </c>
      <c r="O6" s="49"/>
      <c r="P6" s="49"/>
      <c r="Q6" s="51"/>
      <c r="R6" s="10" t="s">
        <v>35</v>
      </c>
      <c r="S6" s="9" t="s">
        <v>35</v>
      </c>
      <c r="T6" s="9" t="s">
        <v>35</v>
      </c>
      <c r="U6" s="9" t="s">
        <v>35</v>
      </c>
      <c r="V6" s="9" t="s">
        <v>35</v>
      </c>
      <c r="W6" s="9" t="s">
        <v>35</v>
      </c>
      <c r="X6" s="9" t="s">
        <v>35</v>
      </c>
      <c r="Y6" s="9" t="s">
        <v>35</v>
      </c>
      <c r="Z6" s="9" t="s">
        <v>35</v>
      </c>
      <c r="AA6" s="9" t="s">
        <v>35</v>
      </c>
      <c r="AB6" s="9" t="s">
        <v>35</v>
      </c>
      <c r="AC6" s="9" t="s">
        <v>35</v>
      </c>
      <c r="AD6" s="9" t="s">
        <v>35</v>
      </c>
      <c r="AE6" s="9" t="s">
        <v>35</v>
      </c>
      <c r="AF6" s="9" t="s">
        <v>35</v>
      </c>
      <c r="AG6" s="9" t="s">
        <v>35</v>
      </c>
      <c r="AH6" s="49"/>
      <c r="AI6" s="49"/>
      <c r="AJ6" s="51"/>
      <c r="AK6" s="53"/>
      <c r="AL6" s="50"/>
      <c r="AM6" s="55"/>
      <c r="AN6" s="50"/>
      <c r="AO6" s="50"/>
    </row>
    <row r="7" spans="1:41" s="2" customFormat="1" ht="24.75" customHeight="1">
      <c r="A7" s="11" t="s">
        <v>36</v>
      </c>
      <c r="B7" s="3">
        <v>3</v>
      </c>
      <c r="C7" s="12">
        <v>126</v>
      </c>
      <c r="D7" s="13">
        <v>122</v>
      </c>
      <c r="E7" s="14">
        <v>11</v>
      </c>
      <c r="F7" s="13">
        <v>11</v>
      </c>
      <c r="G7" s="13">
        <v>32</v>
      </c>
      <c r="H7" s="13">
        <v>30</v>
      </c>
      <c r="I7" s="13">
        <v>11</v>
      </c>
      <c r="J7" s="13">
        <v>11</v>
      </c>
      <c r="K7" s="14">
        <v>0</v>
      </c>
      <c r="L7" s="14"/>
      <c r="M7" s="14">
        <v>0</v>
      </c>
      <c r="N7" s="13">
        <v>0</v>
      </c>
      <c r="O7" s="15">
        <v>180</v>
      </c>
      <c r="P7" s="15">
        <f aca="true" t="shared" si="0" ref="P7:P30">D7+F7+H7+J7+L7+N7</f>
        <v>174</v>
      </c>
      <c r="Q7" s="16">
        <f aca="true" t="shared" si="1" ref="Q7:Q31">P7/O7*100</f>
        <v>96.66666666666667</v>
      </c>
      <c r="R7" s="17">
        <v>0</v>
      </c>
      <c r="S7" s="13"/>
      <c r="T7" s="12">
        <v>1</v>
      </c>
      <c r="U7" s="13">
        <v>1</v>
      </c>
      <c r="V7" s="12">
        <v>0</v>
      </c>
      <c r="W7" s="12">
        <v>0</v>
      </c>
      <c r="X7" s="12">
        <v>0</v>
      </c>
      <c r="Y7" s="12"/>
      <c r="Z7" s="12">
        <v>0</v>
      </c>
      <c r="AA7" s="13">
        <v>0</v>
      </c>
      <c r="AB7" s="13">
        <v>0</v>
      </c>
      <c r="AC7" s="13">
        <v>0</v>
      </c>
      <c r="AD7" s="13">
        <v>4</v>
      </c>
      <c r="AE7" s="18">
        <v>1</v>
      </c>
      <c r="AF7" s="18">
        <v>8</v>
      </c>
      <c r="AG7" s="18">
        <v>6</v>
      </c>
      <c r="AH7" s="13">
        <f>R7+T7+V7+X7+Z7+AB7+AD7+AF7</f>
        <v>13</v>
      </c>
      <c r="AI7" s="13">
        <f>S7+U7+W7+Y7+AA7+AC7+AE7+AG7</f>
        <v>8</v>
      </c>
      <c r="AJ7" s="19">
        <f>AI7/AH7*100</f>
        <v>61.53846153846154</v>
      </c>
      <c r="AK7" s="17">
        <f aca="true" t="shared" si="2" ref="AK7:AL31">O7+AH7</f>
        <v>193</v>
      </c>
      <c r="AL7" s="13">
        <f t="shared" si="2"/>
        <v>182</v>
      </c>
      <c r="AM7" s="20">
        <f>AL7/AK7*100</f>
        <v>94.30051813471503</v>
      </c>
      <c r="AN7" s="21"/>
      <c r="AO7" s="3">
        <v>1</v>
      </c>
    </row>
    <row r="8" spans="1:41" s="2" customFormat="1" ht="24.75" customHeight="1">
      <c r="A8" s="11" t="s">
        <v>37</v>
      </c>
      <c r="B8" s="3">
        <v>2</v>
      </c>
      <c r="C8" s="13">
        <v>85</v>
      </c>
      <c r="D8" s="13">
        <v>79</v>
      </c>
      <c r="E8" s="13">
        <v>6</v>
      </c>
      <c r="F8" s="13">
        <v>6</v>
      </c>
      <c r="G8" s="13">
        <v>15</v>
      </c>
      <c r="H8" s="13">
        <v>15</v>
      </c>
      <c r="I8" s="13">
        <v>0</v>
      </c>
      <c r="J8" s="13"/>
      <c r="K8" s="14">
        <v>2</v>
      </c>
      <c r="L8" s="14">
        <v>2</v>
      </c>
      <c r="M8" s="14">
        <v>0</v>
      </c>
      <c r="N8" s="13">
        <v>0</v>
      </c>
      <c r="O8" s="15">
        <f>C8+E8+G8+I8+K8+M8</f>
        <v>108</v>
      </c>
      <c r="P8" s="15">
        <f t="shared" si="0"/>
        <v>102</v>
      </c>
      <c r="Q8" s="16">
        <f t="shared" si="1"/>
        <v>94.44444444444444</v>
      </c>
      <c r="R8" s="17">
        <v>0</v>
      </c>
      <c r="S8" s="13"/>
      <c r="T8" s="12">
        <v>2</v>
      </c>
      <c r="U8" s="13">
        <v>2</v>
      </c>
      <c r="V8" s="12">
        <v>0</v>
      </c>
      <c r="W8" s="12">
        <v>0</v>
      </c>
      <c r="X8" s="12">
        <v>0</v>
      </c>
      <c r="Y8" s="12"/>
      <c r="Z8" s="12">
        <v>0</v>
      </c>
      <c r="AA8" s="13">
        <v>0</v>
      </c>
      <c r="AB8" s="13">
        <v>0</v>
      </c>
      <c r="AC8" s="13">
        <v>0</v>
      </c>
      <c r="AD8" s="13">
        <v>3</v>
      </c>
      <c r="AE8" s="18">
        <v>2</v>
      </c>
      <c r="AF8" s="18">
        <v>3</v>
      </c>
      <c r="AG8" s="18">
        <v>3</v>
      </c>
      <c r="AH8" s="13">
        <f>R8+T8+V8+X8+Z8+AB8+AD8+AF8</f>
        <v>8</v>
      </c>
      <c r="AI8" s="13">
        <f aca="true" t="shared" si="3" ref="AI8:AI30">S8+U8+W8+Y8+AA8+AC8+AE8+AG8</f>
        <v>7</v>
      </c>
      <c r="AJ8" s="19">
        <f aca="true" t="shared" si="4" ref="AJ8:AJ31">AI8/AH8*100</f>
        <v>87.5</v>
      </c>
      <c r="AK8" s="17">
        <f t="shared" si="2"/>
        <v>116</v>
      </c>
      <c r="AL8" s="13">
        <f t="shared" si="2"/>
        <v>109</v>
      </c>
      <c r="AM8" s="20">
        <f>AL8/AK8*100</f>
        <v>93.96551724137932</v>
      </c>
      <c r="AN8" s="3">
        <v>1</v>
      </c>
      <c r="AO8" s="3">
        <v>1</v>
      </c>
    </row>
    <row r="9" spans="1:41" s="2" customFormat="1" ht="24.75" customHeight="1">
      <c r="A9" s="11" t="s">
        <v>38</v>
      </c>
      <c r="B9" s="3">
        <v>2</v>
      </c>
      <c r="C9" s="13">
        <v>71</v>
      </c>
      <c r="D9" s="13">
        <v>67</v>
      </c>
      <c r="E9" s="13">
        <v>13</v>
      </c>
      <c r="F9" s="13">
        <v>13</v>
      </c>
      <c r="G9" s="13">
        <v>16</v>
      </c>
      <c r="H9" s="13">
        <v>16</v>
      </c>
      <c r="I9" s="13">
        <v>15</v>
      </c>
      <c r="J9" s="13">
        <v>15</v>
      </c>
      <c r="K9" s="14">
        <v>5</v>
      </c>
      <c r="L9" s="14">
        <v>5</v>
      </c>
      <c r="M9" s="14">
        <v>0</v>
      </c>
      <c r="N9" s="13">
        <v>0</v>
      </c>
      <c r="O9" s="15">
        <f aca="true" t="shared" si="5" ref="O9:O30">C9+E9+G9+I9+K9+M9</f>
        <v>120</v>
      </c>
      <c r="P9" s="15">
        <f t="shared" si="0"/>
        <v>116</v>
      </c>
      <c r="Q9" s="16">
        <f t="shared" si="1"/>
        <v>96.66666666666667</v>
      </c>
      <c r="R9" s="17">
        <v>0</v>
      </c>
      <c r="S9" s="13"/>
      <c r="T9" s="12">
        <v>2</v>
      </c>
      <c r="U9" s="13">
        <v>2</v>
      </c>
      <c r="V9" s="12">
        <v>0</v>
      </c>
      <c r="W9" s="12">
        <v>0</v>
      </c>
      <c r="X9" s="12">
        <v>1</v>
      </c>
      <c r="Y9" s="12">
        <v>1</v>
      </c>
      <c r="Z9" s="12">
        <v>0</v>
      </c>
      <c r="AA9" s="13">
        <v>0</v>
      </c>
      <c r="AB9" s="13">
        <v>0</v>
      </c>
      <c r="AC9" s="13">
        <v>0</v>
      </c>
      <c r="AD9" s="13">
        <v>12</v>
      </c>
      <c r="AE9" s="18">
        <v>8</v>
      </c>
      <c r="AF9" s="18">
        <v>1</v>
      </c>
      <c r="AG9" s="18">
        <v>2</v>
      </c>
      <c r="AH9" s="13">
        <f aca="true" t="shared" si="6" ref="AH9:AH30">R9+T9+V9+X9+Z9+AB9+AD9+AF9</f>
        <v>16</v>
      </c>
      <c r="AI9" s="13">
        <f t="shared" si="3"/>
        <v>13</v>
      </c>
      <c r="AJ9" s="19">
        <f t="shared" si="4"/>
        <v>81.25</v>
      </c>
      <c r="AK9" s="17">
        <f t="shared" si="2"/>
        <v>136</v>
      </c>
      <c r="AL9" s="13">
        <f t="shared" si="2"/>
        <v>129</v>
      </c>
      <c r="AM9" s="20">
        <f aca="true" t="shared" si="7" ref="AM9:AM31">AL9/AK9*100</f>
        <v>94.85294117647058</v>
      </c>
      <c r="AN9" s="21">
        <v>1</v>
      </c>
      <c r="AO9" s="3">
        <v>1</v>
      </c>
    </row>
    <row r="10" spans="1:41" s="2" customFormat="1" ht="24.75" customHeight="1">
      <c r="A10" s="11" t="s">
        <v>39</v>
      </c>
      <c r="B10" s="3">
        <v>2</v>
      </c>
      <c r="C10" s="13">
        <v>77</v>
      </c>
      <c r="D10" s="13">
        <v>68</v>
      </c>
      <c r="E10" s="13">
        <v>20</v>
      </c>
      <c r="F10" s="13">
        <v>20</v>
      </c>
      <c r="G10" s="13">
        <v>15</v>
      </c>
      <c r="H10" s="13">
        <v>15</v>
      </c>
      <c r="I10" s="13">
        <v>0</v>
      </c>
      <c r="J10" s="13"/>
      <c r="K10" s="14">
        <v>2</v>
      </c>
      <c r="L10" s="14">
        <v>2</v>
      </c>
      <c r="M10" s="14">
        <v>0</v>
      </c>
      <c r="N10" s="13">
        <v>0</v>
      </c>
      <c r="O10" s="15">
        <f t="shared" si="5"/>
        <v>114</v>
      </c>
      <c r="P10" s="15">
        <f t="shared" si="0"/>
        <v>105</v>
      </c>
      <c r="Q10" s="16">
        <f t="shared" si="1"/>
        <v>92.10526315789474</v>
      </c>
      <c r="R10" s="17">
        <v>1</v>
      </c>
      <c r="S10" s="13">
        <v>1</v>
      </c>
      <c r="T10" s="12">
        <v>2</v>
      </c>
      <c r="U10" s="13">
        <v>2</v>
      </c>
      <c r="V10" s="12">
        <v>1</v>
      </c>
      <c r="W10" s="12">
        <v>1</v>
      </c>
      <c r="X10" s="12">
        <v>0</v>
      </c>
      <c r="Y10" s="12"/>
      <c r="Z10" s="12">
        <v>0</v>
      </c>
      <c r="AA10" s="13">
        <v>0</v>
      </c>
      <c r="AB10" s="13">
        <v>1</v>
      </c>
      <c r="AC10" s="13">
        <v>1</v>
      </c>
      <c r="AD10" s="13">
        <v>0</v>
      </c>
      <c r="AE10" s="18">
        <v>0</v>
      </c>
      <c r="AF10" s="18">
        <v>0</v>
      </c>
      <c r="AG10" s="18"/>
      <c r="AH10" s="13">
        <f t="shared" si="6"/>
        <v>5</v>
      </c>
      <c r="AI10" s="13">
        <f t="shared" si="3"/>
        <v>5</v>
      </c>
      <c r="AJ10" s="19">
        <f t="shared" si="4"/>
        <v>100</v>
      </c>
      <c r="AK10" s="17">
        <f t="shared" si="2"/>
        <v>119</v>
      </c>
      <c r="AL10" s="13">
        <f t="shared" si="2"/>
        <v>110</v>
      </c>
      <c r="AM10" s="20">
        <f t="shared" si="7"/>
        <v>92.43697478991596</v>
      </c>
      <c r="AN10" s="21"/>
      <c r="AO10" s="3"/>
    </row>
    <row r="11" spans="1:41" s="2" customFormat="1" ht="24.75" customHeight="1">
      <c r="A11" s="11" t="s">
        <v>40</v>
      </c>
      <c r="B11" s="3">
        <v>2</v>
      </c>
      <c r="C11" s="13">
        <v>63</v>
      </c>
      <c r="D11" s="13">
        <v>61</v>
      </c>
      <c r="E11" s="13">
        <v>12</v>
      </c>
      <c r="F11" s="13">
        <v>12</v>
      </c>
      <c r="G11" s="13">
        <v>30</v>
      </c>
      <c r="H11" s="13">
        <v>30</v>
      </c>
      <c r="I11" s="13">
        <v>7</v>
      </c>
      <c r="J11" s="13">
        <v>7</v>
      </c>
      <c r="K11" s="14">
        <v>2</v>
      </c>
      <c r="L11" s="14">
        <v>2</v>
      </c>
      <c r="M11" s="14">
        <v>0</v>
      </c>
      <c r="N11" s="13">
        <v>0</v>
      </c>
      <c r="O11" s="15">
        <f t="shared" si="5"/>
        <v>114</v>
      </c>
      <c r="P11" s="15">
        <f t="shared" si="0"/>
        <v>112</v>
      </c>
      <c r="Q11" s="16">
        <f t="shared" si="1"/>
        <v>98.24561403508771</v>
      </c>
      <c r="R11" s="17">
        <v>2</v>
      </c>
      <c r="S11" s="13">
        <v>2</v>
      </c>
      <c r="T11" s="12">
        <v>1</v>
      </c>
      <c r="U11" s="13">
        <v>1</v>
      </c>
      <c r="V11" s="12">
        <v>0</v>
      </c>
      <c r="W11" s="12">
        <v>0</v>
      </c>
      <c r="X11" s="12">
        <v>0</v>
      </c>
      <c r="Y11" s="12"/>
      <c r="Z11" s="12">
        <v>0</v>
      </c>
      <c r="AA11" s="13">
        <v>0</v>
      </c>
      <c r="AB11" s="13">
        <v>0</v>
      </c>
      <c r="AC11" s="13">
        <v>0</v>
      </c>
      <c r="AD11" s="13">
        <v>6</v>
      </c>
      <c r="AE11" s="18">
        <v>4</v>
      </c>
      <c r="AF11" s="18">
        <v>2</v>
      </c>
      <c r="AG11" s="18">
        <v>2</v>
      </c>
      <c r="AH11" s="13">
        <f t="shared" si="6"/>
        <v>11</v>
      </c>
      <c r="AI11" s="13">
        <f t="shared" si="3"/>
        <v>9</v>
      </c>
      <c r="AJ11" s="19">
        <f t="shared" si="4"/>
        <v>81.81818181818183</v>
      </c>
      <c r="AK11" s="17">
        <f t="shared" si="2"/>
        <v>125</v>
      </c>
      <c r="AL11" s="13">
        <f t="shared" si="2"/>
        <v>121</v>
      </c>
      <c r="AM11" s="20">
        <f t="shared" si="7"/>
        <v>96.8</v>
      </c>
      <c r="AN11" s="21">
        <v>1</v>
      </c>
      <c r="AO11" s="3"/>
    </row>
    <row r="12" spans="1:41" s="2" customFormat="1" ht="24.75" customHeight="1">
      <c r="A12" s="11" t="s">
        <v>41</v>
      </c>
      <c r="B12" s="3">
        <v>1</v>
      </c>
      <c r="C12" s="13">
        <v>22</v>
      </c>
      <c r="D12" s="13">
        <v>22</v>
      </c>
      <c r="E12" s="13">
        <v>12</v>
      </c>
      <c r="F12" s="13">
        <v>11</v>
      </c>
      <c r="G12" s="13">
        <v>21</v>
      </c>
      <c r="H12" s="13">
        <v>21</v>
      </c>
      <c r="I12" s="13">
        <v>0</v>
      </c>
      <c r="J12" s="13"/>
      <c r="K12" s="14">
        <v>0</v>
      </c>
      <c r="L12" s="14"/>
      <c r="M12" s="14">
        <v>0</v>
      </c>
      <c r="N12" s="13">
        <v>0</v>
      </c>
      <c r="O12" s="15">
        <f t="shared" si="5"/>
        <v>55</v>
      </c>
      <c r="P12" s="15">
        <f t="shared" si="0"/>
        <v>54</v>
      </c>
      <c r="Q12" s="16">
        <f t="shared" si="1"/>
        <v>98.18181818181819</v>
      </c>
      <c r="R12" s="17">
        <v>0</v>
      </c>
      <c r="S12" s="13"/>
      <c r="T12" s="12">
        <v>0</v>
      </c>
      <c r="U12" s="13"/>
      <c r="V12" s="12">
        <v>0</v>
      </c>
      <c r="W12" s="12">
        <v>0</v>
      </c>
      <c r="X12" s="12">
        <v>0</v>
      </c>
      <c r="Y12" s="12"/>
      <c r="Z12" s="12">
        <v>0</v>
      </c>
      <c r="AA12" s="13">
        <v>0</v>
      </c>
      <c r="AB12" s="13">
        <v>0</v>
      </c>
      <c r="AC12" s="13">
        <v>0</v>
      </c>
      <c r="AD12" s="13">
        <v>0</v>
      </c>
      <c r="AE12" s="18">
        <v>0</v>
      </c>
      <c r="AF12" s="18">
        <v>0</v>
      </c>
      <c r="AG12" s="18"/>
      <c r="AH12" s="13">
        <v>0</v>
      </c>
      <c r="AI12" s="13">
        <f>S12+U12+W12+Y12+AA12+AC12+AE12+AG12</f>
        <v>0</v>
      </c>
      <c r="AJ12" s="19">
        <v>0</v>
      </c>
      <c r="AK12" s="17">
        <f t="shared" si="2"/>
        <v>55</v>
      </c>
      <c r="AL12" s="13">
        <f t="shared" si="2"/>
        <v>54</v>
      </c>
      <c r="AM12" s="20">
        <f t="shared" si="7"/>
        <v>98.18181818181819</v>
      </c>
      <c r="AN12" s="21"/>
      <c r="AO12" s="3"/>
    </row>
    <row r="13" spans="1:41" s="2" customFormat="1" ht="24.75" customHeight="1">
      <c r="A13" s="11" t="s">
        <v>42</v>
      </c>
      <c r="B13" s="3">
        <v>2</v>
      </c>
      <c r="C13" s="13">
        <v>62</v>
      </c>
      <c r="D13" s="13">
        <v>53</v>
      </c>
      <c r="E13" s="13">
        <v>20</v>
      </c>
      <c r="F13" s="13">
        <v>20</v>
      </c>
      <c r="G13" s="13">
        <v>26</v>
      </c>
      <c r="H13" s="13">
        <v>26</v>
      </c>
      <c r="I13" s="13">
        <v>12</v>
      </c>
      <c r="J13" s="13">
        <v>12</v>
      </c>
      <c r="K13" s="14">
        <v>0</v>
      </c>
      <c r="L13" s="14"/>
      <c r="M13" s="14">
        <v>0</v>
      </c>
      <c r="N13" s="13">
        <v>0</v>
      </c>
      <c r="O13" s="15">
        <f t="shared" si="5"/>
        <v>120</v>
      </c>
      <c r="P13" s="15">
        <f t="shared" si="0"/>
        <v>111</v>
      </c>
      <c r="Q13" s="16">
        <f t="shared" si="1"/>
        <v>92.5</v>
      </c>
      <c r="R13" s="17">
        <v>2</v>
      </c>
      <c r="S13" s="13">
        <v>2</v>
      </c>
      <c r="T13" s="12">
        <v>2</v>
      </c>
      <c r="U13" s="13">
        <v>2</v>
      </c>
      <c r="V13" s="12">
        <v>1</v>
      </c>
      <c r="W13" s="12">
        <v>1</v>
      </c>
      <c r="X13" s="12">
        <v>0</v>
      </c>
      <c r="Y13" s="12"/>
      <c r="Z13" s="12">
        <v>0</v>
      </c>
      <c r="AA13" s="13">
        <v>0</v>
      </c>
      <c r="AB13" s="13">
        <v>2</v>
      </c>
      <c r="AC13" s="13">
        <v>2</v>
      </c>
      <c r="AD13" s="13">
        <v>0</v>
      </c>
      <c r="AE13" s="18">
        <v>0</v>
      </c>
      <c r="AF13" s="18">
        <v>0</v>
      </c>
      <c r="AG13" s="18"/>
      <c r="AH13" s="13">
        <f t="shared" si="6"/>
        <v>7</v>
      </c>
      <c r="AI13" s="13">
        <f t="shared" si="3"/>
        <v>7</v>
      </c>
      <c r="AJ13" s="19">
        <f t="shared" si="4"/>
        <v>100</v>
      </c>
      <c r="AK13" s="17">
        <f t="shared" si="2"/>
        <v>127</v>
      </c>
      <c r="AL13" s="13">
        <f t="shared" si="2"/>
        <v>118</v>
      </c>
      <c r="AM13" s="20">
        <f t="shared" si="7"/>
        <v>92.91338582677166</v>
      </c>
      <c r="AN13" s="21"/>
      <c r="AO13" s="3"/>
    </row>
    <row r="14" spans="1:41" s="2" customFormat="1" ht="24.75" customHeight="1">
      <c r="A14" s="11" t="s">
        <v>43</v>
      </c>
      <c r="B14" s="3">
        <v>1</v>
      </c>
      <c r="C14" s="13">
        <v>28</v>
      </c>
      <c r="D14" s="13">
        <v>27</v>
      </c>
      <c r="E14" s="13">
        <v>9</v>
      </c>
      <c r="F14" s="13">
        <v>9</v>
      </c>
      <c r="G14" s="13">
        <v>18</v>
      </c>
      <c r="H14" s="13">
        <v>18</v>
      </c>
      <c r="I14" s="13">
        <v>0</v>
      </c>
      <c r="J14" s="13"/>
      <c r="K14" s="14">
        <v>0</v>
      </c>
      <c r="L14" s="14"/>
      <c r="M14" s="14">
        <v>0</v>
      </c>
      <c r="N14" s="13">
        <v>0</v>
      </c>
      <c r="O14" s="15">
        <f t="shared" si="5"/>
        <v>55</v>
      </c>
      <c r="P14" s="15">
        <f t="shared" si="0"/>
        <v>54</v>
      </c>
      <c r="Q14" s="16">
        <f t="shared" si="1"/>
        <v>98.18181818181819</v>
      </c>
      <c r="R14" s="17">
        <v>1</v>
      </c>
      <c r="S14" s="13">
        <v>1</v>
      </c>
      <c r="T14" s="12">
        <v>0</v>
      </c>
      <c r="U14" s="13"/>
      <c r="V14" s="12">
        <v>0</v>
      </c>
      <c r="W14" s="12">
        <v>0</v>
      </c>
      <c r="X14" s="12">
        <v>0</v>
      </c>
      <c r="Y14" s="12"/>
      <c r="Z14" s="12">
        <v>0</v>
      </c>
      <c r="AA14" s="13">
        <v>0</v>
      </c>
      <c r="AB14" s="13">
        <v>0</v>
      </c>
      <c r="AC14" s="13">
        <v>0</v>
      </c>
      <c r="AD14" s="13">
        <v>0</v>
      </c>
      <c r="AE14" s="18">
        <v>0</v>
      </c>
      <c r="AF14" s="18">
        <v>0</v>
      </c>
      <c r="AG14" s="18"/>
      <c r="AH14" s="13">
        <f t="shared" si="6"/>
        <v>1</v>
      </c>
      <c r="AI14" s="13">
        <v>1</v>
      </c>
      <c r="AJ14" s="19">
        <f t="shared" si="4"/>
        <v>100</v>
      </c>
      <c r="AK14" s="17">
        <f t="shared" si="2"/>
        <v>56</v>
      </c>
      <c r="AL14" s="13">
        <f t="shared" si="2"/>
        <v>55</v>
      </c>
      <c r="AM14" s="20">
        <f t="shared" si="7"/>
        <v>98.21428571428571</v>
      </c>
      <c r="AN14" s="21"/>
      <c r="AO14" s="3">
        <v>1</v>
      </c>
    </row>
    <row r="15" spans="1:41" s="2" customFormat="1" ht="24.75" customHeight="1">
      <c r="A15" s="11" t="s">
        <v>44</v>
      </c>
      <c r="B15" s="3">
        <v>1</v>
      </c>
      <c r="C15" s="13">
        <v>33</v>
      </c>
      <c r="D15" s="13">
        <v>33</v>
      </c>
      <c r="E15" s="13">
        <v>10</v>
      </c>
      <c r="F15" s="13">
        <v>10</v>
      </c>
      <c r="G15" s="13">
        <v>15</v>
      </c>
      <c r="H15" s="13">
        <v>14</v>
      </c>
      <c r="I15" s="13">
        <v>0</v>
      </c>
      <c r="J15" s="13"/>
      <c r="K15" s="14">
        <v>2</v>
      </c>
      <c r="L15" s="14">
        <v>1</v>
      </c>
      <c r="M15" s="14">
        <v>0</v>
      </c>
      <c r="N15" s="13">
        <v>0</v>
      </c>
      <c r="O15" s="15">
        <f t="shared" si="5"/>
        <v>60</v>
      </c>
      <c r="P15" s="15">
        <f t="shared" si="0"/>
        <v>58</v>
      </c>
      <c r="Q15" s="16">
        <f t="shared" si="1"/>
        <v>96.66666666666667</v>
      </c>
      <c r="R15" s="17">
        <v>2</v>
      </c>
      <c r="S15" s="13">
        <v>2</v>
      </c>
      <c r="T15" s="12">
        <v>0</v>
      </c>
      <c r="U15" s="13"/>
      <c r="V15" s="12">
        <v>0</v>
      </c>
      <c r="W15" s="12">
        <v>0</v>
      </c>
      <c r="X15" s="12">
        <v>0</v>
      </c>
      <c r="Y15" s="12"/>
      <c r="Z15" s="12">
        <v>5</v>
      </c>
      <c r="AA15" s="13">
        <v>5</v>
      </c>
      <c r="AB15" s="13">
        <v>0</v>
      </c>
      <c r="AC15" s="13">
        <v>0</v>
      </c>
      <c r="AD15" s="13">
        <v>6</v>
      </c>
      <c r="AE15" s="18">
        <v>5</v>
      </c>
      <c r="AF15" s="18">
        <v>1</v>
      </c>
      <c r="AG15" s="18">
        <v>0</v>
      </c>
      <c r="AH15" s="13">
        <f t="shared" si="6"/>
        <v>14</v>
      </c>
      <c r="AI15" s="13">
        <f t="shared" si="3"/>
        <v>12</v>
      </c>
      <c r="AJ15" s="19">
        <f t="shared" si="4"/>
        <v>85.71428571428571</v>
      </c>
      <c r="AK15" s="17">
        <f t="shared" si="2"/>
        <v>74</v>
      </c>
      <c r="AL15" s="13">
        <f t="shared" si="2"/>
        <v>70</v>
      </c>
      <c r="AM15" s="20">
        <f t="shared" si="7"/>
        <v>94.5945945945946</v>
      </c>
      <c r="AN15" s="21"/>
      <c r="AO15" s="3"/>
    </row>
    <row r="16" spans="1:41" s="2" customFormat="1" ht="24.75" customHeight="1">
      <c r="A16" s="11" t="s">
        <v>45</v>
      </c>
      <c r="B16" s="3">
        <v>1</v>
      </c>
      <c r="C16" s="13">
        <v>25</v>
      </c>
      <c r="D16" s="13">
        <v>23</v>
      </c>
      <c r="E16" s="13">
        <v>7</v>
      </c>
      <c r="F16" s="13">
        <v>7</v>
      </c>
      <c r="G16" s="13">
        <v>18</v>
      </c>
      <c r="H16" s="13">
        <v>16</v>
      </c>
      <c r="I16" s="13">
        <v>0</v>
      </c>
      <c r="J16" s="13"/>
      <c r="K16" s="14">
        <v>0</v>
      </c>
      <c r="L16" s="14"/>
      <c r="M16" s="14">
        <v>0</v>
      </c>
      <c r="N16" s="13">
        <v>0</v>
      </c>
      <c r="O16" s="15">
        <f t="shared" si="5"/>
        <v>50</v>
      </c>
      <c r="P16" s="15">
        <f t="shared" si="0"/>
        <v>46</v>
      </c>
      <c r="Q16" s="16">
        <f t="shared" si="1"/>
        <v>92</v>
      </c>
      <c r="R16" s="17">
        <v>0</v>
      </c>
      <c r="S16" s="13"/>
      <c r="T16" s="12">
        <v>0</v>
      </c>
      <c r="U16" s="13"/>
      <c r="V16" s="12">
        <v>0</v>
      </c>
      <c r="W16" s="12">
        <v>0</v>
      </c>
      <c r="X16" s="12">
        <v>0</v>
      </c>
      <c r="Y16" s="12"/>
      <c r="Z16" s="12">
        <v>0</v>
      </c>
      <c r="AA16" s="13">
        <v>0</v>
      </c>
      <c r="AB16" s="13">
        <v>0</v>
      </c>
      <c r="AC16" s="13">
        <v>0</v>
      </c>
      <c r="AD16" s="13">
        <v>0</v>
      </c>
      <c r="AE16" s="18">
        <v>0</v>
      </c>
      <c r="AF16" s="18">
        <v>0</v>
      </c>
      <c r="AG16" s="18"/>
      <c r="AH16" s="13">
        <f t="shared" si="6"/>
        <v>0</v>
      </c>
      <c r="AI16" s="13">
        <f t="shared" si="3"/>
        <v>0</v>
      </c>
      <c r="AJ16" s="19">
        <v>0</v>
      </c>
      <c r="AK16" s="17">
        <f t="shared" si="2"/>
        <v>50</v>
      </c>
      <c r="AL16" s="13">
        <f t="shared" si="2"/>
        <v>46</v>
      </c>
      <c r="AM16" s="20">
        <f t="shared" si="7"/>
        <v>92</v>
      </c>
      <c r="AN16" s="21"/>
      <c r="AO16" s="3"/>
    </row>
    <row r="17" spans="1:41" s="2" customFormat="1" ht="24.75" customHeight="1">
      <c r="A17" s="11" t="s">
        <v>46</v>
      </c>
      <c r="B17" s="3">
        <v>1</v>
      </c>
      <c r="C17" s="13">
        <v>23</v>
      </c>
      <c r="D17" s="13">
        <v>23</v>
      </c>
      <c r="E17" s="13">
        <v>7</v>
      </c>
      <c r="F17" s="13">
        <v>7</v>
      </c>
      <c r="G17" s="13">
        <v>20</v>
      </c>
      <c r="H17" s="13">
        <v>20</v>
      </c>
      <c r="I17" s="13">
        <v>0</v>
      </c>
      <c r="J17" s="13"/>
      <c r="K17" s="14">
        <v>0</v>
      </c>
      <c r="L17" s="14"/>
      <c r="M17" s="14">
        <v>0</v>
      </c>
      <c r="N17" s="13">
        <v>0</v>
      </c>
      <c r="O17" s="15">
        <f t="shared" si="5"/>
        <v>50</v>
      </c>
      <c r="P17" s="15">
        <f t="shared" si="0"/>
        <v>50</v>
      </c>
      <c r="Q17" s="16">
        <f t="shared" si="1"/>
        <v>100</v>
      </c>
      <c r="R17" s="17">
        <v>0</v>
      </c>
      <c r="S17" s="13"/>
      <c r="T17" s="12">
        <v>0</v>
      </c>
      <c r="U17" s="13"/>
      <c r="V17" s="13">
        <v>0</v>
      </c>
      <c r="W17" s="12">
        <v>0</v>
      </c>
      <c r="X17" s="12">
        <v>0</v>
      </c>
      <c r="Y17" s="12"/>
      <c r="Z17" s="12">
        <v>0</v>
      </c>
      <c r="AA17" s="13">
        <v>0</v>
      </c>
      <c r="AB17" s="13">
        <v>0</v>
      </c>
      <c r="AC17" s="13">
        <v>0</v>
      </c>
      <c r="AD17" s="13">
        <v>0</v>
      </c>
      <c r="AE17" s="18">
        <v>0</v>
      </c>
      <c r="AF17" s="18">
        <v>0</v>
      </c>
      <c r="AG17" s="18"/>
      <c r="AH17" s="13">
        <f t="shared" si="6"/>
        <v>0</v>
      </c>
      <c r="AI17" s="13">
        <f t="shared" si="3"/>
        <v>0</v>
      </c>
      <c r="AJ17" s="19">
        <v>0</v>
      </c>
      <c r="AK17" s="17">
        <f t="shared" si="2"/>
        <v>50</v>
      </c>
      <c r="AL17" s="13">
        <f t="shared" si="2"/>
        <v>50</v>
      </c>
      <c r="AM17" s="20">
        <f t="shared" si="7"/>
        <v>100</v>
      </c>
      <c r="AN17" s="21"/>
      <c r="AO17" s="3"/>
    </row>
    <row r="18" spans="1:41" s="2" customFormat="1" ht="24.75" customHeight="1">
      <c r="A18" s="11" t="s">
        <v>47</v>
      </c>
      <c r="B18" s="3">
        <v>1</v>
      </c>
      <c r="C18" s="13">
        <v>32</v>
      </c>
      <c r="D18" s="13">
        <v>32</v>
      </c>
      <c r="E18" s="13">
        <v>10</v>
      </c>
      <c r="F18" s="13">
        <v>10</v>
      </c>
      <c r="G18" s="13">
        <v>14</v>
      </c>
      <c r="H18" s="13">
        <v>14</v>
      </c>
      <c r="I18" s="13">
        <v>0</v>
      </c>
      <c r="J18" s="13"/>
      <c r="K18" s="14">
        <v>0</v>
      </c>
      <c r="L18" s="14"/>
      <c r="M18" s="14">
        <v>0</v>
      </c>
      <c r="N18" s="13">
        <v>0</v>
      </c>
      <c r="O18" s="15">
        <f t="shared" si="5"/>
        <v>56</v>
      </c>
      <c r="P18" s="15">
        <f t="shared" si="0"/>
        <v>56</v>
      </c>
      <c r="Q18" s="16">
        <f t="shared" si="1"/>
        <v>100</v>
      </c>
      <c r="R18" s="17">
        <v>0</v>
      </c>
      <c r="S18" s="13"/>
      <c r="T18" s="12">
        <v>0</v>
      </c>
      <c r="U18" s="13"/>
      <c r="V18" s="13">
        <v>0</v>
      </c>
      <c r="W18" s="12">
        <v>0</v>
      </c>
      <c r="X18" s="12">
        <v>0</v>
      </c>
      <c r="Y18" s="12"/>
      <c r="Z18" s="12">
        <v>0</v>
      </c>
      <c r="AA18" s="13">
        <v>0</v>
      </c>
      <c r="AB18" s="13">
        <v>0</v>
      </c>
      <c r="AC18" s="13">
        <v>0</v>
      </c>
      <c r="AD18" s="13">
        <v>0</v>
      </c>
      <c r="AE18" s="18">
        <v>0</v>
      </c>
      <c r="AF18" s="18">
        <v>0</v>
      </c>
      <c r="AG18" s="18"/>
      <c r="AH18" s="13">
        <f t="shared" si="6"/>
        <v>0</v>
      </c>
      <c r="AI18" s="13">
        <f t="shared" si="3"/>
        <v>0</v>
      </c>
      <c r="AJ18" s="19">
        <v>0</v>
      </c>
      <c r="AK18" s="17">
        <f t="shared" si="2"/>
        <v>56</v>
      </c>
      <c r="AL18" s="13">
        <f t="shared" si="2"/>
        <v>56</v>
      </c>
      <c r="AM18" s="20">
        <f t="shared" si="7"/>
        <v>100</v>
      </c>
      <c r="AN18" s="21"/>
      <c r="AO18" s="3"/>
    </row>
    <row r="19" spans="1:41" s="2" customFormat="1" ht="24.75" customHeight="1">
      <c r="A19" s="11" t="s">
        <v>48</v>
      </c>
      <c r="B19" s="3">
        <v>2</v>
      </c>
      <c r="C19" s="13">
        <v>57</v>
      </c>
      <c r="D19" s="13">
        <v>56</v>
      </c>
      <c r="E19" s="13">
        <v>19</v>
      </c>
      <c r="F19" s="13">
        <v>18</v>
      </c>
      <c r="G19" s="13">
        <v>32</v>
      </c>
      <c r="H19" s="13">
        <v>32</v>
      </c>
      <c r="I19" s="13">
        <v>0</v>
      </c>
      <c r="J19" s="13"/>
      <c r="K19" s="14">
        <v>0</v>
      </c>
      <c r="L19" s="14"/>
      <c r="M19" s="14">
        <v>0</v>
      </c>
      <c r="N19" s="13">
        <v>0</v>
      </c>
      <c r="O19" s="15">
        <f t="shared" si="5"/>
        <v>108</v>
      </c>
      <c r="P19" s="15">
        <f t="shared" si="0"/>
        <v>106</v>
      </c>
      <c r="Q19" s="16">
        <f t="shared" si="1"/>
        <v>98.14814814814815</v>
      </c>
      <c r="R19" s="17">
        <v>0</v>
      </c>
      <c r="S19" s="13"/>
      <c r="T19" s="12">
        <v>1</v>
      </c>
      <c r="U19" s="13">
        <v>1</v>
      </c>
      <c r="V19" s="13">
        <v>0</v>
      </c>
      <c r="W19" s="12">
        <v>0</v>
      </c>
      <c r="X19" s="12">
        <v>0</v>
      </c>
      <c r="Y19" s="12"/>
      <c r="Z19" s="12">
        <v>0</v>
      </c>
      <c r="AA19" s="13">
        <v>0</v>
      </c>
      <c r="AB19" s="13">
        <v>0</v>
      </c>
      <c r="AC19" s="13">
        <v>0</v>
      </c>
      <c r="AD19" s="13">
        <v>0</v>
      </c>
      <c r="AE19" s="18">
        <v>0</v>
      </c>
      <c r="AF19" s="18">
        <v>0</v>
      </c>
      <c r="AG19" s="18"/>
      <c r="AH19" s="13">
        <f t="shared" si="6"/>
        <v>1</v>
      </c>
      <c r="AI19" s="13">
        <f t="shared" si="3"/>
        <v>1</v>
      </c>
      <c r="AJ19" s="19">
        <f t="shared" si="4"/>
        <v>100</v>
      </c>
      <c r="AK19" s="17">
        <f t="shared" si="2"/>
        <v>109</v>
      </c>
      <c r="AL19" s="13">
        <f t="shared" si="2"/>
        <v>107</v>
      </c>
      <c r="AM19" s="20">
        <f t="shared" si="7"/>
        <v>98.1651376146789</v>
      </c>
      <c r="AN19" s="21"/>
      <c r="AO19" s="3">
        <v>1</v>
      </c>
    </row>
    <row r="20" spans="1:41" s="2" customFormat="1" ht="24.75" customHeight="1">
      <c r="A20" s="11" t="s">
        <v>49</v>
      </c>
      <c r="B20" s="3">
        <v>1</v>
      </c>
      <c r="C20" s="13">
        <v>26</v>
      </c>
      <c r="D20" s="13">
        <v>25</v>
      </c>
      <c r="E20" s="13">
        <v>6</v>
      </c>
      <c r="F20" s="13">
        <v>6</v>
      </c>
      <c r="G20" s="13">
        <v>22</v>
      </c>
      <c r="H20" s="13">
        <v>21</v>
      </c>
      <c r="I20" s="13">
        <v>3</v>
      </c>
      <c r="J20" s="13">
        <v>3</v>
      </c>
      <c r="K20" s="14">
        <v>0</v>
      </c>
      <c r="L20" s="14"/>
      <c r="M20" s="14">
        <v>0</v>
      </c>
      <c r="N20" s="13">
        <v>0</v>
      </c>
      <c r="O20" s="15">
        <f t="shared" si="5"/>
        <v>57</v>
      </c>
      <c r="P20" s="15">
        <f t="shared" si="0"/>
        <v>55</v>
      </c>
      <c r="Q20" s="16">
        <f t="shared" si="1"/>
        <v>96.49122807017544</v>
      </c>
      <c r="R20" s="17">
        <v>0</v>
      </c>
      <c r="S20" s="13"/>
      <c r="T20" s="12">
        <v>1</v>
      </c>
      <c r="U20" s="13">
        <v>1</v>
      </c>
      <c r="V20" s="13">
        <v>0</v>
      </c>
      <c r="W20" s="12">
        <v>0</v>
      </c>
      <c r="X20" s="12">
        <v>0</v>
      </c>
      <c r="Y20" s="12"/>
      <c r="Z20" s="12">
        <v>0</v>
      </c>
      <c r="AA20" s="13">
        <v>0</v>
      </c>
      <c r="AB20" s="13">
        <v>0</v>
      </c>
      <c r="AC20" s="13">
        <v>0</v>
      </c>
      <c r="AD20" s="13">
        <v>5</v>
      </c>
      <c r="AE20" s="18">
        <v>2</v>
      </c>
      <c r="AF20" s="18">
        <v>2</v>
      </c>
      <c r="AG20" s="18">
        <v>2</v>
      </c>
      <c r="AH20" s="13">
        <f t="shared" si="6"/>
        <v>8</v>
      </c>
      <c r="AI20" s="13">
        <f t="shared" si="3"/>
        <v>5</v>
      </c>
      <c r="AJ20" s="19">
        <f t="shared" si="4"/>
        <v>62.5</v>
      </c>
      <c r="AK20" s="17">
        <f t="shared" si="2"/>
        <v>65</v>
      </c>
      <c r="AL20" s="13">
        <f t="shared" si="2"/>
        <v>60</v>
      </c>
      <c r="AM20" s="20">
        <f t="shared" si="7"/>
        <v>92.3076923076923</v>
      </c>
      <c r="AN20" s="21"/>
      <c r="AO20" s="3">
        <v>2</v>
      </c>
    </row>
    <row r="21" spans="1:41" s="2" customFormat="1" ht="24.75" customHeight="1">
      <c r="A21" s="11" t="s">
        <v>50</v>
      </c>
      <c r="B21" s="3">
        <v>1</v>
      </c>
      <c r="C21" s="13">
        <v>24</v>
      </c>
      <c r="D21" s="13">
        <v>21</v>
      </c>
      <c r="E21" s="13">
        <v>6</v>
      </c>
      <c r="F21" s="13">
        <v>6</v>
      </c>
      <c r="G21" s="13">
        <v>22</v>
      </c>
      <c r="H21" s="13">
        <v>22</v>
      </c>
      <c r="I21" s="13">
        <v>1</v>
      </c>
      <c r="J21" s="13">
        <v>1</v>
      </c>
      <c r="K21" s="14">
        <v>0</v>
      </c>
      <c r="L21" s="14"/>
      <c r="M21" s="14">
        <v>0</v>
      </c>
      <c r="N21" s="13">
        <v>0</v>
      </c>
      <c r="O21" s="15">
        <f t="shared" si="5"/>
        <v>53</v>
      </c>
      <c r="P21" s="15">
        <f t="shared" si="0"/>
        <v>50</v>
      </c>
      <c r="Q21" s="16">
        <f t="shared" si="1"/>
        <v>94.33962264150944</v>
      </c>
      <c r="R21" s="17">
        <v>0</v>
      </c>
      <c r="S21" s="13"/>
      <c r="T21" s="12">
        <v>0</v>
      </c>
      <c r="U21" s="13"/>
      <c r="V21" s="13">
        <v>0</v>
      </c>
      <c r="W21" s="12">
        <v>0</v>
      </c>
      <c r="X21" s="12">
        <v>0</v>
      </c>
      <c r="Y21" s="12"/>
      <c r="Z21" s="12">
        <v>0</v>
      </c>
      <c r="AA21" s="13">
        <v>0</v>
      </c>
      <c r="AB21" s="13">
        <v>0</v>
      </c>
      <c r="AC21" s="13">
        <v>0</v>
      </c>
      <c r="AD21" s="13">
        <v>3</v>
      </c>
      <c r="AE21" s="18">
        <v>1</v>
      </c>
      <c r="AF21" s="18">
        <v>0</v>
      </c>
      <c r="AG21" s="18"/>
      <c r="AH21" s="13">
        <f t="shared" si="6"/>
        <v>3</v>
      </c>
      <c r="AI21" s="13">
        <f t="shared" si="3"/>
        <v>1</v>
      </c>
      <c r="AJ21" s="19">
        <f t="shared" si="4"/>
        <v>33.33333333333333</v>
      </c>
      <c r="AK21" s="17">
        <f t="shared" si="2"/>
        <v>56</v>
      </c>
      <c r="AL21" s="13">
        <f t="shared" si="2"/>
        <v>51</v>
      </c>
      <c r="AM21" s="20">
        <f t="shared" si="7"/>
        <v>91.07142857142857</v>
      </c>
      <c r="AN21" s="21"/>
      <c r="AO21" s="3"/>
    </row>
    <row r="22" spans="1:41" s="2" customFormat="1" ht="24.75" customHeight="1">
      <c r="A22" s="11" t="s">
        <v>51</v>
      </c>
      <c r="B22" s="3">
        <v>2</v>
      </c>
      <c r="C22" s="13">
        <v>53</v>
      </c>
      <c r="D22" s="13">
        <v>50</v>
      </c>
      <c r="E22" s="13">
        <v>23</v>
      </c>
      <c r="F22" s="13">
        <v>23</v>
      </c>
      <c r="G22" s="13">
        <v>38</v>
      </c>
      <c r="H22" s="13">
        <v>36</v>
      </c>
      <c r="I22" s="13">
        <v>0</v>
      </c>
      <c r="J22" s="13"/>
      <c r="K22" s="14">
        <v>0</v>
      </c>
      <c r="L22" s="14"/>
      <c r="M22" s="14">
        <v>0</v>
      </c>
      <c r="N22" s="13">
        <v>0</v>
      </c>
      <c r="O22" s="15">
        <f t="shared" si="5"/>
        <v>114</v>
      </c>
      <c r="P22" s="15">
        <f t="shared" si="0"/>
        <v>109</v>
      </c>
      <c r="Q22" s="16">
        <f t="shared" si="1"/>
        <v>95.6140350877193</v>
      </c>
      <c r="R22" s="17">
        <v>0</v>
      </c>
      <c r="S22" s="13"/>
      <c r="T22" s="12">
        <v>0</v>
      </c>
      <c r="U22" s="13"/>
      <c r="V22" s="13">
        <v>0</v>
      </c>
      <c r="W22" s="12">
        <v>0</v>
      </c>
      <c r="X22" s="12">
        <v>1</v>
      </c>
      <c r="Y22" s="12">
        <v>1</v>
      </c>
      <c r="Z22" s="13">
        <v>0</v>
      </c>
      <c r="AA22" s="13">
        <v>0</v>
      </c>
      <c r="AB22" s="13">
        <v>0</v>
      </c>
      <c r="AC22" s="13">
        <v>0</v>
      </c>
      <c r="AD22" s="13">
        <v>3</v>
      </c>
      <c r="AE22" s="18">
        <v>1</v>
      </c>
      <c r="AF22" s="18">
        <v>1</v>
      </c>
      <c r="AG22" s="18">
        <v>1</v>
      </c>
      <c r="AH22" s="13">
        <f t="shared" si="6"/>
        <v>5</v>
      </c>
      <c r="AI22" s="13">
        <f t="shared" si="3"/>
        <v>3</v>
      </c>
      <c r="AJ22" s="19">
        <f t="shared" si="4"/>
        <v>60</v>
      </c>
      <c r="AK22" s="17">
        <f t="shared" si="2"/>
        <v>119</v>
      </c>
      <c r="AL22" s="13">
        <f t="shared" si="2"/>
        <v>112</v>
      </c>
      <c r="AM22" s="20">
        <f t="shared" si="7"/>
        <v>94.11764705882352</v>
      </c>
      <c r="AN22" s="21" t="s">
        <v>0</v>
      </c>
      <c r="AO22" s="3">
        <v>2</v>
      </c>
    </row>
    <row r="23" spans="1:41" s="2" customFormat="1" ht="24.75" customHeight="1">
      <c r="A23" s="11" t="s">
        <v>52</v>
      </c>
      <c r="B23" s="3">
        <v>3</v>
      </c>
      <c r="C23" s="13">
        <v>101</v>
      </c>
      <c r="D23" s="13">
        <v>100</v>
      </c>
      <c r="E23" s="13">
        <v>7</v>
      </c>
      <c r="F23" s="13">
        <v>7</v>
      </c>
      <c r="G23" s="13">
        <v>46</v>
      </c>
      <c r="H23" s="13">
        <v>45</v>
      </c>
      <c r="I23" s="13">
        <v>17</v>
      </c>
      <c r="J23" s="13">
        <v>17</v>
      </c>
      <c r="K23" s="14">
        <v>2</v>
      </c>
      <c r="L23" s="14">
        <v>2</v>
      </c>
      <c r="M23" s="14">
        <v>0</v>
      </c>
      <c r="N23" s="13">
        <v>0</v>
      </c>
      <c r="O23" s="15">
        <f t="shared" si="5"/>
        <v>173</v>
      </c>
      <c r="P23" s="15">
        <f t="shared" si="0"/>
        <v>171</v>
      </c>
      <c r="Q23" s="16">
        <f t="shared" si="1"/>
        <v>98.84393063583815</v>
      </c>
      <c r="R23" s="17">
        <v>0</v>
      </c>
      <c r="S23" s="13"/>
      <c r="T23" s="12">
        <v>2</v>
      </c>
      <c r="U23" s="13">
        <v>2</v>
      </c>
      <c r="V23" s="13">
        <v>0</v>
      </c>
      <c r="W23" s="12">
        <v>0</v>
      </c>
      <c r="X23" s="12">
        <v>0</v>
      </c>
      <c r="Y23" s="12"/>
      <c r="Z23" s="12">
        <v>0</v>
      </c>
      <c r="AA23" s="13">
        <v>0</v>
      </c>
      <c r="AB23" s="13">
        <v>0</v>
      </c>
      <c r="AC23" s="13">
        <v>0</v>
      </c>
      <c r="AD23" s="13">
        <v>9</v>
      </c>
      <c r="AE23" s="18">
        <v>2</v>
      </c>
      <c r="AF23" s="18">
        <v>0</v>
      </c>
      <c r="AG23" s="18"/>
      <c r="AH23" s="13">
        <f t="shared" si="6"/>
        <v>11</v>
      </c>
      <c r="AI23" s="13">
        <f t="shared" si="3"/>
        <v>4</v>
      </c>
      <c r="AJ23" s="19">
        <f t="shared" si="4"/>
        <v>36.36363636363637</v>
      </c>
      <c r="AK23" s="17">
        <f t="shared" si="2"/>
        <v>184</v>
      </c>
      <c r="AL23" s="13">
        <f t="shared" si="2"/>
        <v>175</v>
      </c>
      <c r="AM23" s="20">
        <f t="shared" si="7"/>
        <v>95.1086956521739</v>
      </c>
      <c r="AN23" s="21"/>
      <c r="AO23" s="3"/>
    </row>
    <row r="24" spans="1:41" s="2" customFormat="1" ht="24.75" customHeight="1">
      <c r="A24" s="11" t="s">
        <v>53</v>
      </c>
      <c r="B24" s="3">
        <v>3</v>
      </c>
      <c r="C24" s="13">
        <v>100</v>
      </c>
      <c r="D24" s="13">
        <v>96</v>
      </c>
      <c r="E24" s="13">
        <v>19</v>
      </c>
      <c r="F24" s="13">
        <v>18</v>
      </c>
      <c r="G24" s="13">
        <v>37</v>
      </c>
      <c r="H24" s="13">
        <v>36</v>
      </c>
      <c r="I24" s="13">
        <v>13</v>
      </c>
      <c r="J24" s="13">
        <v>13</v>
      </c>
      <c r="K24" s="14">
        <v>4</v>
      </c>
      <c r="L24" s="14">
        <v>3</v>
      </c>
      <c r="M24" s="14">
        <v>0</v>
      </c>
      <c r="N24" s="13">
        <v>0</v>
      </c>
      <c r="O24" s="15">
        <f t="shared" si="5"/>
        <v>173</v>
      </c>
      <c r="P24" s="15">
        <f t="shared" si="0"/>
        <v>166</v>
      </c>
      <c r="Q24" s="16">
        <f t="shared" si="1"/>
        <v>95.95375722543352</v>
      </c>
      <c r="R24" s="17">
        <v>0</v>
      </c>
      <c r="S24" s="13"/>
      <c r="T24" s="12">
        <v>2</v>
      </c>
      <c r="U24" s="13">
        <v>0</v>
      </c>
      <c r="V24" s="13">
        <v>0</v>
      </c>
      <c r="W24" s="12">
        <v>0</v>
      </c>
      <c r="X24" s="12">
        <v>0</v>
      </c>
      <c r="Y24" s="12"/>
      <c r="Z24" s="12">
        <v>0</v>
      </c>
      <c r="AA24" s="13">
        <v>0</v>
      </c>
      <c r="AB24" s="13">
        <v>0</v>
      </c>
      <c r="AC24" s="13">
        <v>0</v>
      </c>
      <c r="AD24" s="13">
        <v>0</v>
      </c>
      <c r="AE24" s="18">
        <v>0</v>
      </c>
      <c r="AF24" s="18">
        <v>2</v>
      </c>
      <c r="AG24" s="18">
        <v>2</v>
      </c>
      <c r="AH24" s="13">
        <f t="shared" si="6"/>
        <v>4</v>
      </c>
      <c r="AI24" s="13">
        <f t="shared" si="3"/>
        <v>2</v>
      </c>
      <c r="AJ24" s="19">
        <f t="shared" si="4"/>
        <v>50</v>
      </c>
      <c r="AK24" s="17">
        <f t="shared" si="2"/>
        <v>177</v>
      </c>
      <c r="AL24" s="13">
        <f t="shared" si="2"/>
        <v>168</v>
      </c>
      <c r="AM24" s="20">
        <f t="shared" si="7"/>
        <v>94.91525423728814</v>
      </c>
      <c r="AN24" s="21"/>
      <c r="AO24" s="3">
        <v>1</v>
      </c>
    </row>
    <row r="25" spans="1:41" s="2" customFormat="1" ht="24.75" customHeight="1">
      <c r="A25" s="11" t="s">
        <v>54</v>
      </c>
      <c r="B25" s="3">
        <v>3</v>
      </c>
      <c r="C25" s="13">
        <v>97</v>
      </c>
      <c r="D25" s="13">
        <v>91</v>
      </c>
      <c r="E25" s="13">
        <v>23</v>
      </c>
      <c r="F25" s="13">
        <v>22</v>
      </c>
      <c r="G25" s="13">
        <v>33</v>
      </c>
      <c r="H25" s="13">
        <v>33</v>
      </c>
      <c r="I25" s="13">
        <v>14</v>
      </c>
      <c r="J25" s="13">
        <v>14</v>
      </c>
      <c r="K25" s="14">
        <v>0</v>
      </c>
      <c r="L25" s="14"/>
      <c r="M25" s="14">
        <v>0</v>
      </c>
      <c r="N25" s="13">
        <v>0</v>
      </c>
      <c r="O25" s="15">
        <f t="shared" si="5"/>
        <v>167</v>
      </c>
      <c r="P25" s="15">
        <f t="shared" si="0"/>
        <v>160</v>
      </c>
      <c r="Q25" s="16">
        <f t="shared" si="1"/>
        <v>95.80838323353294</v>
      </c>
      <c r="R25" s="17">
        <v>0</v>
      </c>
      <c r="S25" s="13"/>
      <c r="T25" s="12">
        <v>1</v>
      </c>
      <c r="U25" s="13">
        <v>1</v>
      </c>
      <c r="V25" s="13">
        <v>0</v>
      </c>
      <c r="W25" s="12">
        <v>0</v>
      </c>
      <c r="X25" s="12">
        <v>0</v>
      </c>
      <c r="Y25" s="12"/>
      <c r="Z25" s="12">
        <v>0</v>
      </c>
      <c r="AA25" s="13">
        <v>0</v>
      </c>
      <c r="AB25" s="13">
        <v>0</v>
      </c>
      <c r="AC25" s="13">
        <v>0</v>
      </c>
      <c r="AD25" s="13">
        <v>1</v>
      </c>
      <c r="AE25" s="18">
        <v>1</v>
      </c>
      <c r="AF25" s="18">
        <v>0</v>
      </c>
      <c r="AG25" s="18"/>
      <c r="AH25" s="13">
        <f t="shared" si="6"/>
        <v>2</v>
      </c>
      <c r="AI25" s="13">
        <f t="shared" si="3"/>
        <v>2</v>
      </c>
      <c r="AJ25" s="19">
        <f t="shared" si="4"/>
        <v>100</v>
      </c>
      <c r="AK25" s="17">
        <f t="shared" si="2"/>
        <v>169</v>
      </c>
      <c r="AL25" s="13">
        <f t="shared" si="2"/>
        <v>162</v>
      </c>
      <c r="AM25" s="20">
        <f t="shared" si="7"/>
        <v>95.85798816568047</v>
      </c>
      <c r="AN25" s="21"/>
      <c r="AO25" s="3"/>
    </row>
    <row r="26" spans="1:41" s="2" customFormat="1" ht="24.75" customHeight="1">
      <c r="A26" s="11" t="s">
        <v>55</v>
      </c>
      <c r="B26" s="3">
        <v>3</v>
      </c>
      <c r="C26" s="13">
        <v>96</v>
      </c>
      <c r="D26" s="13">
        <v>92</v>
      </c>
      <c r="E26" s="13">
        <v>19</v>
      </c>
      <c r="F26" s="13">
        <v>18</v>
      </c>
      <c r="G26" s="13">
        <v>34</v>
      </c>
      <c r="H26" s="13">
        <v>33</v>
      </c>
      <c r="I26" s="13">
        <v>15</v>
      </c>
      <c r="J26" s="13">
        <v>15</v>
      </c>
      <c r="K26" s="14">
        <v>10</v>
      </c>
      <c r="L26" s="14">
        <v>8</v>
      </c>
      <c r="M26" s="14">
        <v>0</v>
      </c>
      <c r="N26" s="13">
        <v>0</v>
      </c>
      <c r="O26" s="15">
        <f t="shared" si="5"/>
        <v>174</v>
      </c>
      <c r="P26" s="15">
        <f t="shared" si="0"/>
        <v>166</v>
      </c>
      <c r="Q26" s="16">
        <f t="shared" si="1"/>
        <v>95.40229885057471</v>
      </c>
      <c r="R26" s="17">
        <v>2</v>
      </c>
      <c r="S26" s="13">
        <v>2</v>
      </c>
      <c r="T26" s="12">
        <v>0</v>
      </c>
      <c r="U26" s="13"/>
      <c r="V26" s="13">
        <v>0</v>
      </c>
      <c r="W26" s="12">
        <v>0</v>
      </c>
      <c r="X26" s="12">
        <v>0</v>
      </c>
      <c r="Y26" s="12"/>
      <c r="Z26" s="12">
        <v>0</v>
      </c>
      <c r="AA26" s="13">
        <v>0</v>
      </c>
      <c r="AB26" s="13">
        <v>0</v>
      </c>
      <c r="AC26" s="13">
        <v>0</v>
      </c>
      <c r="AD26" s="13">
        <v>5</v>
      </c>
      <c r="AE26" s="18">
        <v>4</v>
      </c>
      <c r="AF26" s="18">
        <v>9</v>
      </c>
      <c r="AG26" s="18">
        <v>7</v>
      </c>
      <c r="AH26" s="13">
        <f t="shared" si="6"/>
        <v>16</v>
      </c>
      <c r="AI26" s="13">
        <f t="shared" si="3"/>
        <v>13</v>
      </c>
      <c r="AJ26" s="19">
        <f t="shared" si="4"/>
        <v>81.25</v>
      </c>
      <c r="AK26" s="17">
        <f t="shared" si="2"/>
        <v>190</v>
      </c>
      <c r="AL26" s="13">
        <f t="shared" si="2"/>
        <v>179</v>
      </c>
      <c r="AM26" s="20">
        <f t="shared" si="7"/>
        <v>94.21052631578948</v>
      </c>
      <c r="AN26" s="21"/>
      <c r="AO26" s="3">
        <v>2</v>
      </c>
    </row>
    <row r="27" spans="1:41" s="2" customFormat="1" ht="24.75" customHeight="1">
      <c r="A27" s="11" t="s">
        <v>56</v>
      </c>
      <c r="B27" s="3">
        <v>3</v>
      </c>
      <c r="C27" s="13">
        <v>95</v>
      </c>
      <c r="D27" s="13">
        <v>92</v>
      </c>
      <c r="E27" s="13">
        <v>24</v>
      </c>
      <c r="F27" s="13">
        <v>24</v>
      </c>
      <c r="G27" s="13">
        <v>35</v>
      </c>
      <c r="H27" s="13">
        <v>34</v>
      </c>
      <c r="I27" s="13">
        <v>12</v>
      </c>
      <c r="J27" s="13">
        <v>12</v>
      </c>
      <c r="K27" s="14">
        <v>4</v>
      </c>
      <c r="L27" s="14">
        <v>4</v>
      </c>
      <c r="M27" s="14">
        <v>0</v>
      </c>
      <c r="N27" s="13">
        <v>0</v>
      </c>
      <c r="O27" s="15">
        <f t="shared" si="5"/>
        <v>170</v>
      </c>
      <c r="P27" s="15">
        <f t="shared" si="0"/>
        <v>166</v>
      </c>
      <c r="Q27" s="16">
        <f t="shared" si="1"/>
        <v>97.6470588235294</v>
      </c>
      <c r="R27" s="17">
        <v>1</v>
      </c>
      <c r="S27" s="13">
        <v>1</v>
      </c>
      <c r="T27" s="12">
        <v>1</v>
      </c>
      <c r="U27" s="13">
        <v>1</v>
      </c>
      <c r="V27" s="13">
        <v>0</v>
      </c>
      <c r="W27" s="12">
        <v>0</v>
      </c>
      <c r="X27" s="12">
        <v>0</v>
      </c>
      <c r="Y27" s="12"/>
      <c r="Z27" s="12">
        <v>0</v>
      </c>
      <c r="AA27" s="13">
        <v>0</v>
      </c>
      <c r="AB27" s="13">
        <v>0</v>
      </c>
      <c r="AC27" s="13">
        <v>0</v>
      </c>
      <c r="AD27" s="13">
        <v>1</v>
      </c>
      <c r="AE27" s="18">
        <v>0</v>
      </c>
      <c r="AF27" s="18">
        <v>2</v>
      </c>
      <c r="AG27" s="18">
        <v>2</v>
      </c>
      <c r="AH27" s="13">
        <f t="shared" si="6"/>
        <v>5</v>
      </c>
      <c r="AI27" s="13">
        <f t="shared" si="3"/>
        <v>4</v>
      </c>
      <c r="AJ27" s="19">
        <f t="shared" si="4"/>
        <v>80</v>
      </c>
      <c r="AK27" s="17">
        <f t="shared" si="2"/>
        <v>175</v>
      </c>
      <c r="AL27" s="13">
        <f t="shared" si="2"/>
        <v>170</v>
      </c>
      <c r="AM27" s="20">
        <f t="shared" si="7"/>
        <v>97.14285714285714</v>
      </c>
      <c r="AN27" s="21"/>
      <c r="AO27" s="3"/>
    </row>
    <row r="28" spans="1:41" s="2" customFormat="1" ht="24.75" customHeight="1">
      <c r="A28" s="11" t="s">
        <v>57</v>
      </c>
      <c r="B28" s="3">
        <v>2</v>
      </c>
      <c r="C28" s="13">
        <v>70</v>
      </c>
      <c r="D28" s="13">
        <v>64</v>
      </c>
      <c r="E28" s="13">
        <v>15</v>
      </c>
      <c r="F28" s="13">
        <v>15</v>
      </c>
      <c r="G28" s="13">
        <v>27</v>
      </c>
      <c r="H28" s="13">
        <v>26</v>
      </c>
      <c r="I28" s="13">
        <v>7</v>
      </c>
      <c r="J28" s="13">
        <v>7</v>
      </c>
      <c r="K28" s="14">
        <v>1</v>
      </c>
      <c r="L28" s="14">
        <v>1</v>
      </c>
      <c r="M28" s="14">
        <v>0</v>
      </c>
      <c r="N28" s="13">
        <v>0</v>
      </c>
      <c r="O28" s="15">
        <f t="shared" si="5"/>
        <v>120</v>
      </c>
      <c r="P28" s="15">
        <f t="shared" si="0"/>
        <v>113</v>
      </c>
      <c r="Q28" s="16">
        <f t="shared" si="1"/>
        <v>94.16666666666667</v>
      </c>
      <c r="R28" s="17">
        <v>1</v>
      </c>
      <c r="S28" s="13">
        <v>1</v>
      </c>
      <c r="T28" s="12">
        <v>1</v>
      </c>
      <c r="U28" s="13">
        <v>1</v>
      </c>
      <c r="V28" s="13">
        <v>0</v>
      </c>
      <c r="W28" s="12">
        <v>0</v>
      </c>
      <c r="X28" s="12">
        <v>0</v>
      </c>
      <c r="Y28" s="12"/>
      <c r="Z28" s="12">
        <v>0</v>
      </c>
      <c r="AA28" s="13">
        <v>0</v>
      </c>
      <c r="AB28" s="13">
        <v>0</v>
      </c>
      <c r="AC28" s="13">
        <v>0</v>
      </c>
      <c r="AD28" s="13">
        <v>1</v>
      </c>
      <c r="AE28" s="18">
        <v>1</v>
      </c>
      <c r="AF28" s="18">
        <v>0</v>
      </c>
      <c r="AG28" s="18"/>
      <c r="AH28" s="13">
        <f t="shared" si="6"/>
        <v>3</v>
      </c>
      <c r="AI28" s="13">
        <f t="shared" si="3"/>
        <v>3</v>
      </c>
      <c r="AJ28" s="19">
        <f t="shared" si="4"/>
        <v>100</v>
      </c>
      <c r="AK28" s="17">
        <f t="shared" si="2"/>
        <v>123</v>
      </c>
      <c r="AL28" s="13">
        <f t="shared" si="2"/>
        <v>116</v>
      </c>
      <c r="AM28" s="20">
        <f t="shared" si="7"/>
        <v>94.3089430894309</v>
      </c>
      <c r="AN28" s="21"/>
      <c r="AO28" s="3">
        <v>1</v>
      </c>
    </row>
    <row r="29" spans="1:41" s="2" customFormat="1" ht="24.75" customHeight="1">
      <c r="A29" s="11" t="s">
        <v>58</v>
      </c>
      <c r="B29" s="3">
        <v>2</v>
      </c>
      <c r="C29" s="13">
        <v>66</v>
      </c>
      <c r="D29" s="13">
        <v>57</v>
      </c>
      <c r="E29" s="13">
        <v>17</v>
      </c>
      <c r="F29" s="13">
        <v>17</v>
      </c>
      <c r="G29" s="13">
        <v>28</v>
      </c>
      <c r="H29" s="13">
        <v>28</v>
      </c>
      <c r="I29" s="13">
        <v>3</v>
      </c>
      <c r="J29" s="13">
        <v>3</v>
      </c>
      <c r="K29" s="14">
        <v>0</v>
      </c>
      <c r="L29" s="14"/>
      <c r="M29" s="14">
        <v>0</v>
      </c>
      <c r="N29" s="13">
        <v>0</v>
      </c>
      <c r="O29" s="15">
        <f t="shared" si="5"/>
        <v>114</v>
      </c>
      <c r="P29" s="15">
        <f t="shared" si="0"/>
        <v>105</v>
      </c>
      <c r="Q29" s="16">
        <f t="shared" si="1"/>
        <v>92.10526315789474</v>
      </c>
      <c r="R29" s="17">
        <v>0</v>
      </c>
      <c r="S29" s="13"/>
      <c r="T29" s="12">
        <v>0</v>
      </c>
      <c r="U29" s="13"/>
      <c r="V29" s="13">
        <v>0</v>
      </c>
      <c r="W29" s="12">
        <v>0</v>
      </c>
      <c r="X29" s="12">
        <v>0</v>
      </c>
      <c r="Y29" s="12"/>
      <c r="Z29" s="12">
        <v>0</v>
      </c>
      <c r="AA29" s="13">
        <v>0</v>
      </c>
      <c r="AB29" s="13">
        <v>0</v>
      </c>
      <c r="AC29" s="13">
        <v>0</v>
      </c>
      <c r="AD29" s="13">
        <v>0</v>
      </c>
      <c r="AE29" s="18">
        <v>0</v>
      </c>
      <c r="AF29" s="18">
        <v>0</v>
      </c>
      <c r="AG29" s="18"/>
      <c r="AH29" s="13">
        <f t="shared" si="6"/>
        <v>0</v>
      </c>
      <c r="AI29" s="13">
        <f t="shared" si="3"/>
        <v>0</v>
      </c>
      <c r="AJ29" s="19">
        <v>0</v>
      </c>
      <c r="AK29" s="17">
        <f t="shared" si="2"/>
        <v>114</v>
      </c>
      <c r="AL29" s="13">
        <f t="shared" si="2"/>
        <v>105</v>
      </c>
      <c r="AM29" s="20">
        <f t="shared" si="7"/>
        <v>92.10526315789474</v>
      </c>
      <c r="AN29" s="21"/>
      <c r="AO29" s="3"/>
    </row>
    <row r="30" spans="1:41" s="2" customFormat="1" ht="24.75" customHeight="1">
      <c r="A30" s="11" t="s">
        <v>59</v>
      </c>
      <c r="B30" s="3">
        <v>2</v>
      </c>
      <c r="C30" s="13">
        <v>60</v>
      </c>
      <c r="D30" s="13">
        <v>56</v>
      </c>
      <c r="E30" s="13">
        <v>17</v>
      </c>
      <c r="F30" s="13">
        <v>17</v>
      </c>
      <c r="G30" s="13">
        <v>34</v>
      </c>
      <c r="H30" s="13">
        <v>32</v>
      </c>
      <c r="I30" s="13">
        <v>4</v>
      </c>
      <c r="J30" s="13">
        <v>4</v>
      </c>
      <c r="K30" s="14">
        <v>1</v>
      </c>
      <c r="L30" s="14">
        <v>1</v>
      </c>
      <c r="M30" s="14">
        <v>0</v>
      </c>
      <c r="N30" s="13">
        <v>0</v>
      </c>
      <c r="O30" s="15">
        <f t="shared" si="5"/>
        <v>116</v>
      </c>
      <c r="P30" s="15">
        <f t="shared" si="0"/>
        <v>110</v>
      </c>
      <c r="Q30" s="16">
        <f t="shared" si="1"/>
        <v>94.82758620689656</v>
      </c>
      <c r="R30" s="17">
        <v>0</v>
      </c>
      <c r="S30" s="13"/>
      <c r="T30" s="12">
        <v>1</v>
      </c>
      <c r="U30" s="13">
        <v>0</v>
      </c>
      <c r="V30" s="13">
        <v>0</v>
      </c>
      <c r="W30" s="12">
        <v>0</v>
      </c>
      <c r="X30" s="12">
        <v>0</v>
      </c>
      <c r="Y30" s="12"/>
      <c r="Z30" s="12">
        <v>0</v>
      </c>
      <c r="AA30" s="13">
        <v>0</v>
      </c>
      <c r="AB30" s="13">
        <v>0</v>
      </c>
      <c r="AC30" s="13">
        <v>0</v>
      </c>
      <c r="AD30" s="13">
        <v>2</v>
      </c>
      <c r="AE30" s="18">
        <v>2</v>
      </c>
      <c r="AF30" s="18">
        <v>1</v>
      </c>
      <c r="AG30" s="18">
        <v>1</v>
      </c>
      <c r="AH30" s="13">
        <f t="shared" si="6"/>
        <v>4</v>
      </c>
      <c r="AI30" s="13">
        <f t="shared" si="3"/>
        <v>3</v>
      </c>
      <c r="AJ30" s="19">
        <f t="shared" si="4"/>
        <v>75</v>
      </c>
      <c r="AK30" s="17">
        <f t="shared" si="2"/>
        <v>120</v>
      </c>
      <c r="AL30" s="13">
        <f t="shared" si="2"/>
        <v>113</v>
      </c>
      <c r="AM30" s="20">
        <f t="shared" si="7"/>
        <v>94.16666666666667</v>
      </c>
      <c r="AN30" s="21"/>
      <c r="AO30" s="3">
        <v>1</v>
      </c>
    </row>
    <row r="31" spans="1:41" s="2" customFormat="1" ht="24.75" customHeight="1">
      <c r="A31" s="22" t="s">
        <v>1</v>
      </c>
      <c r="B31" s="3">
        <f>SUM(B7:B30)</f>
        <v>46</v>
      </c>
      <c r="C31" s="3">
        <f>SUM(C7:C30)</f>
        <v>1492</v>
      </c>
      <c r="D31" s="3">
        <f>SUM(D7:D30)</f>
        <v>1410</v>
      </c>
      <c r="E31" s="3">
        <f aca="true" t="shared" si="8" ref="E31:O31">SUM(E7:E30)</f>
        <v>332</v>
      </c>
      <c r="F31" s="3">
        <f t="shared" si="8"/>
        <v>327</v>
      </c>
      <c r="G31" s="3">
        <f t="shared" si="8"/>
        <v>628</v>
      </c>
      <c r="H31" s="3">
        <f t="shared" si="8"/>
        <v>613</v>
      </c>
      <c r="I31" s="3">
        <f t="shared" si="8"/>
        <v>134</v>
      </c>
      <c r="J31" s="3">
        <f t="shared" si="8"/>
        <v>134</v>
      </c>
      <c r="K31" s="3">
        <f t="shared" si="8"/>
        <v>35</v>
      </c>
      <c r="L31" s="3">
        <f t="shared" si="8"/>
        <v>31</v>
      </c>
      <c r="M31" s="3">
        <f t="shared" si="8"/>
        <v>0</v>
      </c>
      <c r="N31" s="3">
        <f t="shared" si="8"/>
        <v>0</v>
      </c>
      <c r="O31" s="3">
        <f t="shared" si="8"/>
        <v>2621</v>
      </c>
      <c r="P31" s="3">
        <f>SUM(P7:P30)</f>
        <v>2515</v>
      </c>
      <c r="Q31" s="16">
        <f t="shared" si="1"/>
        <v>95.95574208317436</v>
      </c>
      <c r="R31" s="23">
        <f aca="true" t="shared" si="9" ref="R31:AI31">SUM(R7:R30)</f>
        <v>12</v>
      </c>
      <c r="S31" s="23">
        <f t="shared" si="9"/>
        <v>12</v>
      </c>
      <c r="T31" s="23">
        <f t="shared" si="9"/>
        <v>20</v>
      </c>
      <c r="U31" s="23">
        <f t="shared" si="9"/>
        <v>17</v>
      </c>
      <c r="V31" s="23">
        <f t="shared" si="9"/>
        <v>2</v>
      </c>
      <c r="W31" s="23">
        <f t="shared" si="9"/>
        <v>2</v>
      </c>
      <c r="X31" s="23">
        <f t="shared" si="9"/>
        <v>2</v>
      </c>
      <c r="Y31" s="23">
        <f t="shared" si="9"/>
        <v>2</v>
      </c>
      <c r="Z31" s="23">
        <f t="shared" si="9"/>
        <v>5</v>
      </c>
      <c r="AA31" s="23">
        <f t="shared" si="9"/>
        <v>5</v>
      </c>
      <c r="AB31" s="23">
        <f t="shared" si="9"/>
        <v>3</v>
      </c>
      <c r="AC31" s="23">
        <f t="shared" si="9"/>
        <v>3</v>
      </c>
      <c r="AD31" s="23">
        <f t="shared" si="9"/>
        <v>61</v>
      </c>
      <c r="AE31" s="23">
        <f t="shared" si="9"/>
        <v>34</v>
      </c>
      <c r="AF31" s="3">
        <f t="shared" si="9"/>
        <v>32</v>
      </c>
      <c r="AG31" s="3">
        <f t="shared" si="9"/>
        <v>28</v>
      </c>
      <c r="AH31" s="13">
        <f t="shared" si="9"/>
        <v>137</v>
      </c>
      <c r="AI31" s="13">
        <f t="shared" si="9"/>
        <v>103</v>
      </c>
      <c r="AJ31" s="19">
        <f t="shared" si="4"/>
        <v>75.18248175182481</v>
      </c>
      <c r="AK31" s="17">
        <f t="shared" si="2"/>
        <v>2758</v>
      </c>
      <c r="AL31" s="13">
        <f t="shared" si="2"/>
        <v>2618</v>
      </c>
      <c r="AM31" s="20">
        <f t="shared" si="7"/>
        <v>94.9238578680203</v>
      </c>
      <c r="AN31" s="3">
        <f>SUM(AN7:AN30)</f>
        <v>3</v>
      </c>
      <c r="AO31" s="3">
        <f>SUM(AO7:AO30)</f>
        <v>14</v>
      </c>
    </row>
    <row r="32" spans="1:40" s="2" customFormat="1" ht="24.75" customHeight="1">
      <c r="A32" s="33" t="s">
        <v>60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24"/>
      <c r="M32" s="24"/>
      <c r="N32" s="24"/>
      <c r="O32" s="24"/>
      <c r="P32" s="35"/>
      <c r="Q32" s="35"/>
      <c r="R32" s="35"/>
      <c r="S32" s="35"/>
      <c r="T32" s="25"/>
      <c r="U32" s="25"/>
      <c r="V32" s="25"/>
      <c r="W32" s="25"/>
      <c r="X32" s="26"/>
      <c r="Y32" s="26"/>
      <c r="AI32" s="27"/>
      <c r="AJ32" s="27"/>
      <c r="AK32" s="27"/>
      <c r="AL32" s="27"/>
      <c r="AM32" s="27"/>
      <c r="AN32" s="28"/>
    </row>
    <row r="33" spans="1:40" ht="31.5" customHeight="1">
      <c r="A33" s="36" t="s">
        <v>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Q33" s="30" t="s">
        <v>61</v>
      </c>
      <c r="AH33" s="31"/>
      <c r="AN33" s="32" t="s">
        <v>0</v>
      </c>
    </row>
  </sheetData>
  <sheetProtection/>
  <mergeCells count="37">
    <mergeCell ref="A1:AO1"/>
    <mergeCell ref="AO2:AO6"/>
    <mergeCell ref="A2:A6"/>
    <mergeCell ref="B2:B6"/>
    <mergeCell ref="C2:N2"/>
    <mergeCell ref="O2:O6"/>
    <mergeCell ref="P2:P6"/>
    <mergeCell ref="Q2:Q6"/>
    <mergeCell ref="R2:AG2"/>
    <mergeCell ref="AH2:AH6"/>
    <mergeCell ref="AI2:AI6"/>
    <mergeCell ref="AF4:AG4"/>
    <mergeCell ref="AN2:AN6"/>
    <mergeCell ref="AJ2:AJ6"/>
    <mergeCell ref="AK2:AK6"/>
    <mergeCell ref="AL2:AL6"/>
    <mergeCell ref="AM2:AM6"/>
    <mergeCell ref="AD3:AE4"/>
    <mergeCell ref="AF3:AG3"/>
    <mergeCell ref="E4:F4"/>
    <mergeCell ref="G4:H4"/>
    <mergeCell ref="I4:J4"/>
    <mergeCell ref="K4:L4"/>
    <mergeCell ref="M4:N4"/>
    <mergeCell ref="R4:S4"/>
    <mergeCell ref="T4:U4"/>
    <mergeCell ref="E3:H3"/>
    <mergeCell ref="A32:K32"/>
    <mergeCell ref="P32:S32"/>
    <mergeCell ref="A33:K33"/>
    <mergeCell ref="AB3:AC4"/>
    <mergeCell ref="C3:D4"/>
    <mergeCell ref="I3:J3"/>
    <mergeCell ref="K3:N3"/>
    <mergeCell ref="R3:U3"/>
    <mergeCell ref="V3:W3"/>
    <mergeCell ref="V4:W4"/>
  </mergeCells>
  <printOptions horizontalCentered="1" verticalCentered="1"/>
  <pageMargins left="0" right="0" top="0.3937007874015748" bottom="0.15748031496062992" header="0.5118110236220472" footer="0.196850393700787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LUNG</dc:creator>
  <cp:keywords/>
  <dc:description/>
  <cp:lastModifiedBy>LUNG</cp:lastModifiedBy>
  <cp:lastPrinted>2010-10-15T00:26:29Z</cp:lastPrinted>
  <dcterms:created xsi:type="dcterms:W3CDTF">2010-09-10T06:20:33Z</dcterms:created>
  <dcterms:modified xsi:type="dcterms:W3CDTF">2010-10-22T07:55:02Z</dcterms:modified>
  <cp:category/>
  <cp:version/>
  <cp:contentType/>
  <cp:contentStatus/>
</cp:coreProperties>
</file>